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Financiero - Activo Fijo y Costos\Financiero - Activo Fijo\adriana\ERE\URSEA\2016\Para Ursea\"/>
    </mc:Choice>
  </mc:AlternateContent>
  <bookViews>
    <workbookView xWindow="0" yWindow="0" windowWidth="17400" windowHeight="9135" tabRatio="875" activeTab="4"/>
  </bookViews>
  <sheets>
    <sheet name="Carátula" sheetId="35" r:id="rId1"/>
    <sheet name="Nota" sheetId="34" r:id="rId2"/>
    <sheet name="A-OSE-ACT" sheetId="1" r:id="rId3"/>
    <sheet name="B-OSE-ACT" sheetId="33" r:id="rId4"/>
    <sheet name="C-OSE-ACT" sheetId="32" r:id="rId5"/>
    <sheet name="A-MDEO-600" sheetId="2" r:id="rId6"/>
    <sheet name="B-MDEO-600" sheetId="37" r:id="rId7"/>
    <sheet name="C-MDEO-600" sheetId="36" r:id="rId8"/>
    <sheet name="A-400-AG-CENTRO" sheetId="4" r:id="rId9"/>
    <sheet name="B-400-AG-CENTRO" sheetId="39" r:id="rId10"/>
    <sheet name="C-400-AG-CENTRO" sheetId="38" r:id="rId11"/>
    <sheet name="A-CAN-401" sheetId="5" r:id="rId12"/>
    <sheet name="B-CAN-401" sheetId="40" r:id="rId13"/>
    <sheet name="C-CAN-401" sheetId="41" r:id="rId14"/>
    <sheet name="A-LP-402" sheetId="6" r:id="rId15"/>
    <sheet name="B-LP-402" sheetId="42" r:id="rId16"/>
    <sheet name="C-LP-402" sheetId="43" r:id="rId17"/>
    <sheet name="A-SAT-403" sheetId="7" r:id="rId18"/>
    <sheet name="B-SAT-403" sheetId="44" r:id="rId19"/>
    <sheet name="C-SAT-403" sheetId="45" r:id="rId20"/>
    <sheet name="A-CC-404" sheetId="8" r:id="rId21"/>
    <sheet name="B-CC-404" sheetId="46" r:id="rId22"/>
    <sheet name="C-CC-404" sheetId="47" r:id="rId23"/>
    <sheet name="A-FDA-405" sheetId="9" r:id="rId24"/>
    <sheet name="B-FDA-405" sheetId="48" r:id="rId25"/>
    <sheet name="C-FDA-405" sheetId="49" r:id="rId26"/>
    <sheet name="A-DUR-406" sheetId="10" r:id="rId27"/>
    <sheet name="B-DUR-406" sheetId="50" r:id="rId28"/>
    <sheet name="C-DUR-406" sheetId="51" r:id="rId29"/>
    <sheet name="A-300-AG-LITORAL SUR" sheetId="11" r:id="rId30"/>
    <sheet name="B-300-AG-LITORAL SUR" sheetId="52" r:id="rId31"/>
    <sheet name="C-300-AG-LITORAL SUR" sheetId="53" r:id="rId32"/>
    <sheet name="A-SJ-301" sheetId="12" r:id="rId33"/>
    <sheet name="B-SJ-301" sheetId="54" r:id="rId34"/>
    <sheet name="C-SJ-301" sheetId="55" r:id="rId35"/>
    <sheet name="A-COL-302" sheetId="13" r:id="rId36"/>
    <sheet name="B-COL-302" sheetId="56" r:id="rId37"/>
    <sheet name="C-COL-302" sheetId="57" r:id="rId38"/>
    <sheet name="A-FLO-303" sheetId="14" r:id="rId39"/>
    <sheet name="B-FLO-303" sheetId="58" r:id="rId40"/>
    <sheet name="C-FLO-303" sheetId="60" r:id="rId41"/>
    <sheet name="A-SOR-304" sheetId="15" r:id="rId42"/>
    <sheet name="B-SOR-304" sheetId="61" r:id="rId43"/>
    <sheet name="C-SOR-304" sheetId="62" r:id="rId44"/>
    <sheet name="A-100-AG-LITORAL NORTE" sheetId="91" r:id="rId45"/>
    <sheet name="B-100-AG-LITORAL NORTE" sheetId="92" r:id="rId46"/>
    <sheet name="C-100-AG-LITORAL NORTE" sheetId="93" r:id="rId47"/>
    <sheet name="A-PAY-101" sheetId="94" r:id="rId48"/>
    <sheet name="B-PAY-101" sheetId="95" r:id="rId49"/>
    <sheet name="C-PAY-101" sheetId="96" r:id="rId50"/>
    <sheet name="A-RN-102" sheetId="97" r:id="rId51"/>
    <sheet name="B-RN-102" sheetId="98" r:id="rId52"/>
    <sheet name="C-RN-102" sheetId="99" r:id="rId53"/>
    <sheet name="A-SAL-103" sheetId="100" r:id="rId54"/>
    <sheet name="B-SAL-103" sheetId="101" r:id="rId55"/>
    <sheet name="C-SAL-103" sheetId="102" r:id="rId56"/>
    <sheet name="A-ART-104" sheetId="103" r:id="rId57"/>
    <sheet name="B-ART-104" sheetId="104" r:id="rId58"/>
    <sheet name="C-ART-104" sheetId="105" r:id="rId59"/>
    <sheet name="A-200-AG-NORESTE" sheetId="106" r:id="rId60"/>
    <sheet name="B-200-AG-NORESTE" sheetId="107" r:id="rId61"/>
    <sheet name="C-200-AG-NORESTE" sheetId="108" r:id="rId62"/>
    <sheet name="A-RIV-201" sheetId="109" r:id="rId63"/>
    <sheet name="B-RIV-201" sheetId="110" r:id="rId64"/>
    <sheet name="C-RIV-201" sheetId="111" r:id="rId65"/>
    <sheet name="A-TAC-202" sheetId="112" r:id="rId66"/>
    <sheet name="B-TAC-202" sheetId="113" r:id="rId67"/>
    <sheet name="C-TAC-202" sheetId="114" r:id="rId68"/>
    <sheet name="A-CL-204" sheetId="115" r:id="rId69"/>
    <sheet name="B-CL-204" sheetId="116" r:id="rId70"/>
    <sheet name="C-CL-204" sheetId="117" r:id="rId71"/>
    <sheet name="A-500-AG-SURESTE" sheetId="118" r:id="rId72"/>
    <sheet name="B-500-AG-SURESTE" sheetId="119" r:id="rId73"/>
    <sheet name="C-500-AG-SURESTE" sheetId="120" r:id="rId74"/>
    <sheet name="A-ROC-502" sheetId="121" r:id="rId75"/>
    <sheet name="B-ROC-502" sheetId="122" r:id="rId76"/>
    <sheet name="C-ROC-502" sheetId="123" r:id="rId77"/>
    <sheet name="A-TT-203" sheetId="124" r:id="rId78"/>
    <sheet name="B-TT-203" sheetId="125" r:id="rId79"/>
    <sheet name="C-TT-203" sheetId="126" r:id="rId80"/>
    <sheet name="A-LAV-503" sheetId="127" r:id="rId81"/>
    <sheet name="B-LAV-503" sheetId="128" r:id="rId82"/>
    <sheet name="C-LAV-503" sheetId="129" r:id="rId83"/>
    <sheet name="A-UGD-501" sheetId="130" r:id="rId84"/>
    <sheet name="B-UGD-501" sheetId="131" r:id="rId85"/>
    <sheet name="C-UGD-501" sheetId="132" r:id="rId86"/>
  </sheets>
  <externalReferences>
    <externalReference r:id="rId87"/>
    <externalReference r:id="rId88"/>
  </externalReferences>
  <definedNames>
    <definedName name="_xlnm._FilterDatabase" localSheetId="44" hidden="1">'A-100-AG-LITORAL NORTE'!$A$2:$H$40</definedName>
    <definedName name="_xlnm._FilterDatabase" localSheetId="59" hidden="1">'A-200-AG-NORESTE'!$A$2:$L$40</definedName>
    <definedName name="_xlnm._FilterDatabase" localSheetId="29" hidden="1">'A-300-AG-LITORAL SUR'!$B$12:$B$12</definedName>
    <definedName name="_xlnm._FilterDatabase" localSheetId="8" hidden="1">'A-400-AG-CENTRO'!$A$2:$L$40</definedName>
    <definedName name="_xlnm._FilterDatabase" localSheetId="71" hidden="1">'A-500-AG-SURESTE'!$A$2:$H$40</definedName>
    <definedName name="_xlnm._FilterDatabase" localSheetId="56" hidden="1">'A-ART-104'!$A$2:$L$40</definedName>
    <definedName name="_xlnm._FilterDatabase" localSheetId="11" hidden="1">'A-CAN-401'!$A$2:$J$40</definedName>
    <definedName name="_xlnm._FilterDatabase" localSheetId="20" hidden="1">'A-CC-404'!$A$2:$L$40</definedName>
    <definedName name="_xlnm._FilterDatabase" localSheetId="68" hidden="1">'A-CL-204'!$A$2:$L$40</definedName>
    <definedName name="_xlnm._FilterDatabase" localSheetId="35" hidden="1">'A-COL-302'!$A$2:$L$40</definedName>
    <definedName name="_xlnm._FilterDatabase" localSheetId="26" hidden="1">'A-DUR-406'!$A$2:$K$40</definedName>
    <definedName name="_xlnm._FilterDatabase" localSheetId="23" hidden="1">'A-FDA-405'!$A$2:$L$40</definedName>
    <definedName name="_xlnm._FilterDatabase" localSheetId="38" hidden="1">'A-FLO-303'!$A$2:$L$40</definedName>
    <definedName name="_xlnm._FilterDatabase" localSheetId="80" hidden="1">'A-LAV-503'!$A$2:$L$40</definedName>
    <definedName name="_xlnm._FilterDatabase" localSheetId="14" hidden="1">'A-LP-402'!$A$2:$L$40</definedName>
    <definedName name="_xlnm._FilterDatabase" localSheetId="5" hidden="1">'A-MDEO-600'!#REF!</definedName>
    <definedName name="_xlnm._FilterDatabase" localSheetId="2" hidden="1">'A-OSE-ACT'!#REF!</definedName>
    <definedName name="_xlnm._FilterDatabase" localSheetId="47" hidden="1">'A-PAY-101'!$A$2:$L$40</definedName>
    <definedName name="_xlnm._FilterDatabase" localSheetId="62" hidden="1">'A-RIV-201'!$A$2:$L$40</definedName>
    <definedName name="_xlnm._FilterDatabase" localSheetId="50" hidden="1">'A-RN-102'!$A$2:$L$40</definedName>
    <definedName name="_xlnm._FilterDatabase" localSheetId="74" hidden="1">'A-ROC-502'!$A$2:$L$40</definedName>
    <definedName name="_xlnm._FilterDatabase" localSheetId="53" hidden="1">'A-SAL-103'!$A$2:$M$41</definedName>
    <definedName name="_xlnm._FilterDatabase" localSheetId="17" hidden="1">'A-SAT-403'!$A$2:$L$40</definedName>
    <definedName name="_xlnm._FilterDatabase" localSheetId="32" hidden="1">'A-SJ-301'!$A$2:$I$40</definedName>
    <definedName name="_xlnm._FilterDatabase" localSheetId="41" hidden="1">'A-SOR-304'!$A$2:$L$40</definedName>
    <definedName name="_xlnm._FilterDatabase" localSheetId="65" hidden="1">'A-TAC-202'!$A$2:$L$40</definedName>
    <definedName name="_xlnm._FilterDatabase" localSheetId="77" hidden="1">'A-TT-203'!$A$2:$L$40</definedName>
    <definedName name="_xlnm._FilterDatabase" localSheetId="83" hidden="1">'A-UGD-501'!$A$2:$J$39</definedName>
  </definedNames>
  <calcPr calcId="152511"/>
</workbook>
</file>

<file path=xl/calcChain.xml><?xml version="1.0" encoding="utf-8"?>
<calcChain xmlns="http://schemas.openxmlformats.org/spreadsheetml/2006/main">
  <c r="C31" i="114" l="1"/>
  <c r="C14" i="114" s="1"/>
  <c r="D31" i="114"/>
  <c r="D16" i="114" s="1"/>
  <c r="C36" i="114"/>
  <c r="D36" i="114"/>
  <c r="C38" i="114"/>
  <c r="D38" i="114"/>
  <c r="C48" i="114"/>
  <c r="C50" i="114"/>
  <c r="C52" i="114"/>
  <c r="C54" i="114"/>
  <c r="C59" i="114"/>
  <c r="C63" i="114"/>
  <c r="C65" i="114"/>
  <c r="C61" i="114" l="1"/>
  <c r="E22" i="114"/>
  <c r="C24" i="114"/>
  <c r="E20" i="114"/>
  <c r="D18" i="114"/>
  <c r="C16" i="114"/>
  <c r="E14" i="114"/>
  <c r="C18" i="114"/>
  <c r="D20" i="114"/>
  <c r="E24" i="114"/>
  <c r="D22" i="114"/>
  <c r="C20" i="114"/>
  <c r="E16" i="114"/>
  <c r="D14" i="114"/>
  <c r="D24" i="114"/>
  <c r="C22" i="114"/>
  <c r="E18" i="114"/>
  <c r="D28" i="114" l="1"/>
  <c r="E28" i="114"/>
  <c r="C28" i="114"/>
  <c r="B9" i="1"/>
  <c r="B12" i="1" l="1"/>
  <c r="D20" i="42" l="1"/>
  <c r="D27" i="42" l="1"/>
  <c r="E20" i="42"/>
</calcChain>
</file>

<file path=xl/sharedStrings.xml><?xml version="1.0" encoding="utf-8"?>
<sst xmlns="http://schemas.openxmlformats.org/spreadsheetml/2006/main" count="9152" uniqueCount="275">
  <si>
    <t>CONCEPTOS</t>
  </si>
  <si>
    <t>USINA</t>
  </si>
  <si>
    <t>PERFORACIÓN</t>
  </si>
  <si>
    <t>MIXTO</t>
  </si>
  <si>
    <t>SUB-TOTAL</t>
  </si>
  <si>
    <t>ALCANTARILLADO</t>
  </si>
  <si>
    <t>OTROS INGRESOS</t>
  </si>
  <si>
    <t>TOTAL</t>
  </si>
  <si>
    <t>ESTADO DE RENDIMIENTO ECONÓMICO (a valores históricos)</t>
  </si>
  <si>
    <t>INGRESOS</t>
  </si>
  <si>
    <t>I.R.A.E.</t>
  </si>
  <si>
    <t>RESULTADO NETO</t>
  </si>
  <si>
    <t>CANELONES</t>
  </si>
  <si>
    <t>LAS PIEDRAS</t>
  </si>
  <si>
    <t>CIUDAD DE LA COSTA</t>
  </si>
  <si>
    <t>FLORIDA</t>
  </si>
  <si>
    <t>DURAZNO</t>
  </si>
  <si>
    <t>COLONIA</t>
  </si>
  <si>
    <t>FLORES</t>
  </si>
  <si>
    <t>SORIANO</t>
  </si>
  <si>
    <t>SALTO</t>
  </si>
  <si>
    <t>ARTIGAS</t>
  </si>
  <si>
    <t>RIVERA</t>
  </si>
  <si>
    <t>CERRO LARGO</t>
  </si>
  <si>
    <t>ROCHA</t>
  </si>
  <si>
    <t>TREINTA Y TRES</t>
  </si>
  <si>
    <t>LAVALLEJA</t>
  </si>
  <si>
    <t>U.G.D.</t>
  </si>
  <si>
    <t xml:space="preserve">   </t>
  </si>
  <si>
    <t xml:space="preserve">E    M    P    R    E    S   A </t>
  </si>
  <si>
    <t xml:space="preserve">C   O   S   T   O   S              T    O   T   A    L   E   S </t>
  </si>
  <si>
    <t xml:space="preserve">C   O   N   C   E   P   T   O </t>
  </si>
  <si>
    <t>C   O   S   T   O   S      O   P   E   R   A   T    I    V   O   S</t>
  </si>
  <si>
    <t xml:space="preserve">AGUA </t>
  </si>
  <si>
    <t>RETRIBUCIONES AL PERSONAL</t>
  </si>
  <si>
    <t>MATERIALES Y SUMINISTROS</t>
  </si>
  <si>
    <t>SERVICIOS CONTRATADOS</t>
  </si>
  <si>
    <t>GASTOS VARIOS</t>
  </si>
  <si>
    <t>AMORTIZACIÓN</t>
  </si>
  <si>
    <t>C   O   S   T   O      D   E      A   D   M   I   N   I   S   T   R   A   T   I   V    O    -    C   O   M   E   R   C   I    A   L</t>
  </si>
  <si>
    <t>COMERC. UPAS</t>
  </si>
  <si>
    <t>ADM.ASIGNADOS</t>
  </si>
  <si>
    <t>COM.ASIGNADOS</t>
  </si>
  <si>
    <t>FISCALES</t>
  </si>
  <si>
    <t xml:space="preserve"> </t>
  </si>
  <si>
    <t xml:space="preserve">E M P R E S A </t>
  </si>
  <si>
    <t>OPERATIVOS</t>
  </si>
  <si>
    <t>AGUA</t>
  </si>
  <si>
    <t>($/conex.agua)</t>
  </si>
  <si>
    <t>2.CONEXIONES (promedio anual)</t>
  </si>
  <si>
    <t>3.COBERTURAS COSTO/INGRESO</t>
  </si>
  <si>
    <t>3.2 FINANCIERO</t>
  </si>
  <si>
    <t>3.3 TOTAL</t>
  </si>
  <si>
    <t>4.M3 ELEVADOS</t>
  </si>
  <si>
    <t>5.M3 FACTURADOS</t>
  </si>
  <si>
    <t>6. COSTO PROMEDIO</t>
  </si>
  <si>
    <t>6.1 COSTO VARIABLE/ M3ELEVADOS</t>
  </si>
  <si>
    <t>6.2 COSTO VARIABLE / M3FACTURADOS</t>
  </si>
  <si>
    <t>6.4 TOTAL/M3FACT</t>
  </si>
  <si>
    <t>7. INGRESOS PROMEDIO</t>
  </si>
  <si>
    <t>7.1 VARIABLE/M3 FACT</t>
  </si>
  <si>
    <t>7.2 FIJO/CONEXIONES</t>
  </si>
  <si>
    <t>7.4 TOTAL/M3FACT</t>
  </si>
  <si>
    <t xml:space="preserve">El Informe Estado de Rendimiento Económico consta de los siguientes informes por Sección, Región y Total Empresa a </t>
  </si>
  <si>
    <r>
      <t>valores históricos</t>
    </r>
    <r>
      <rPr>
        <sz val="11"/>
        <color indexed="8"/>
        <rFont val="Times New Roman"/>
        <family val="1"/>
      </rPr>
      <t>:</t>
    </r>
  </si>
  <si>
    <t>COSTOS PROPIOS</t>
  </si>
  <si>
    <t>COBERTURAS Y COSTOS PROMEDIOS</t>
  </si>
  <si>
    <t>Refleja la gestión  de la empresa exponiendo la composición del resultado neto por actividad de producción.</t>
  </si>
  <si>
    <t xml:space="preserve">En las columnas se obtienen los totales correspondientes a Agua Potable, Alcantarillado y Otros Ingresos. Dentro de Agua </t>
  </si>
  <si>
    <t xml:space="preserve">Potable se analiza el origen de la producción de agua, agrupándose los servicios en Usina (agua superficial), Perforación (agua </t>
  </si>
  <si>
    <t>subterránea) y Mixto (combinación de las anteriores).</t>
  </si>
  <si>
    <t xml:space="preserve">Se incluyen los recursos generados a través de las operaciones propias del Ente, así como aquellos provenientes de servicios </t>
  </si>
  <si>
    <t>complementarios.</t>
  </si>
  <si>
    <t>COSTO DE EXPLOTACIÓN</t>
  </si>
  <si>
    <t>Se clasifica:</t>
  </si>
  <si>
    <r>
      <t>Operativo</t>
    </r>
    <r>
      <rPr>
        <sz val="11"/>
        <color indexed="8"/>
        <rFont val="Times New Roman"/>
        <family val="1"/>
      </rPr>
      <t xml:space="preserve">  - incluye el costo asociado a las operaciones de producción y distribución de agua potable y prestación de servicio </t>
    </r>
  </si>
  <si>
    <t xml:space="preserve">de alcantarillado.El costo operativo se abre en fijo y variable según el comportamiento de sus componentes ante variaciones en </t>
  </si>
  <si>
    <t>los volúmenes de actividad.</t>
  </si>
  <si>
    <r>
      <t xml:space="preserve"> </t>
    </r>
    <r>
      <rPr>
        <b/>
        <sz val="11"/>
        <color indexed="8"/>
        <rFont val="Times New Roman"/>
        <family val="1"/>
      </rPr>
      <t>No</t>
    </r>
    <r>
      <rPr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>Operativo</t>
    </r>
    <r>
      <rPr>
        <sz val="11"/>
        <color indexed="8"/>
        <rFont val="Times New Roman"/>
        <family val="1"/>
      </rPr>
      <t xml:space="preserve">  -  gastos de comercialización, administración y fiscales.</t>
    </r>
  </si>
  <si>
    <r>
      <t>Comercialización</t>
    </r>
    <r>
      <rPr>
        <sz val="11"/>
        <color indexed="8"/>
        <rFont val="Times New Roman"/>
        <family val="1"/>
      </rPr>
      <t xml:space="preserve"> incluye los gastos de comercialización propios de cada Sección y los gastos centrales de comercialización.</t>
    </r>
  </si>
  <si>
    <t xml:space="preserve">La asignación de los gastos propios a las actividades de agua y alcantarillado, se realiza en base a la cantidad de conexiones </t>
  </si>
  <si>
    <t xml:space="preserve">de agua (Usina, Perforación y Mixto)(100%) y alcantarillado (50%).Las conexiones utilizadas son las promedio anual.Los </t>
  </si>
  <si>
    <t>gastos centrales se asignan en base a ingresos operativos del ejercicio.</t>
  </si>
  <si>
    <r>
      <t>Administración</t>
    </r>
    <r>
      <rPr>
        <sz val="11"/>
        <color indexed="8"/>
        <rFont val="Times New Roman"/>
        <family val="1"/>
      </rPr>
      <t xml:space="preserve"> incluye los gastos administrativos propios de cada Sección (Jefatura Administrativa, Contabilidad, Caja), y</t>
    </r>
  </si>
  <si>
    <t xml:space="preserve"> los gastos de Administración Central.Se asignan con el mismo criterio que los gastos de Comercialización</t>
  </si>
  <si>
    <r>
      <t>Fiscales</t>
    </r>
    <r>
      <rPr>
        <sz val="11"/>
        <color indexed="8"/>
        <rFont val="Times New Roman"/>
        <family val="1"/>
      </rPr>
      <t xml:space="preserve"> incluye las cargas impositivas que gravan la actividad del Organismo, con excepción del I.R.A.E. que se muestra en </t>
    </r>
  </si>
  <si>
    <t>un item independiente.</t>
  </si>
  <si>
    <t xml:space="preserve">Las amortizaciones de los Bienes de Uso están consideradas dentro del Costo de Explotación, deducida la cuota parte </t>
  </si>
  <si>
    <t>de las amortizaciones de los Bienes que han sido afectados a  las Obra en Proceso y en consecuencia fueron activadas.</t>
  </si>
  <si>
    <t>RESULTADOS DIVERSOS Y EXTRAORDINARIOS</t>
  </si>
  <si>
    <t>Ingresos incluye ingresos ajenos a la explotación, ingresos diversos, ingresos extraordinarios. </t>
  </si>
  <si>
    <t>Gastos incluye donaciones, indemnizaciones por litigios (variación anual en los montos previsionados por tal concepto), faltantes por hurto y egresos diversos.</t>
  </si>
  <si>
    <t>RESULTADOS FINANCIEROS</t>
  </si>
  <si>
    <t>Ingresos incluye los ingresos por intereses, multas a clientes por atraso en los pagos y diferencia de cotización.</t>
  </si>
  <si>
    <t>Gastos incluye intereses, comisiones y gastos bancarios, recargos sobres deudas fiscales, multas por atraso en los pagos y dife-</t>
  </si>
  <si>
    <t>rencia de cotización.</t>
  </si>
  <si>
    <t xml:space="preserve">Los Resultados Diversos y Extraordinarios, Resultados Financieros,  e IRAE, se asignan en base a los Ingresos de Explotación del Ejercicio. </t>
  </si>
  <si>
    <t>   </t>
  </si>
  <si>
    <t xml:space="preserve">Refleja la estructura de los Costos Propios, Costo Operativo (agua y alcantarillado) y el Costo Administrativo-Comercial por </t>
  </si>
  <si>
    <t>concepto de gasto.</t>
  </si>
  <si>
    <t>En éste informe se incluyen los siguientes conceptos:</t>
  </si>
  <si>
    <t xml:space="preserve">Representa la estructura por concepto del gasto ,del costo propio por conexión ,según la actividad: Agua , Alcantarillado y </t>
  </si>
  <si>
    <t>Administrativo-Comercial.</t>
  </si>
  <si>
    <t>COBERTURAS COSTO - INGRESO</t>
  </si>
  <si>
    <t>VARIABLE</t>
  </si>
  <si>
    <t>Representa la proporción del costo variable operativo respecto al ingreso por cargo variable.</t>
  </si>
  <si>
    <t>FIJO</t>
  </si>
  <si>
    <t>Representa la proporción del costo fijo de explotación ( total costo explotación menos costo variable operativo) respecto al in-</t>
  </si>
  <si>
    <t>greso por cargo fijo.</t>
  </si>
  <si>
    <t>Representa la proporción entre el costo de explotación y los ingresos de explotación.</t>
  </si>
  <si>
    <t xml:space="preserve">FINANCIERO </t>
  </si>
  <si>
    <t>Representa la proporción entre los gastos financieros y los ingresos financieros.</t>
  </si>
  <si>
    <t>Representa la proporción entre el  gasto total (suma de costo de explotación, gastos diversos y extraordinarios, gastos financieros,</t>
  </si>
  <si>
    <t xml:space="preserve">  e I.R.A.E) y el ingreso total (suma de  ingreso de explotación, ingresos diversos y extraordinarios, e ingresos financieros)</t>
  </si>
  <si>
    <t>M3 ELEVADOS</t>
  </si>
  <si>
    <t>Corresponde al total de metros cúbicos elevados en el ejercicio, según información proporcionada por el sistema R.A.N.C .</t>
  </si>
  <si>
    <t>Permite el cálculo del costo variable por metro cúbico elevado.</t>
  </si>
  <si>
    <t>M3 FACTURADOS</t>
  </si>
  <si>
    <t xml:space="preserve">Corresponde al total de metros cúbicos facturados en el ejercicio, información proporcionada por el sistema R.A.N.C. </t>
  </si>
  <si>
    <t>Permite el cálculo de costos e ingresos unitarios por metro cúbico facturado. </t>
  </si>
  <si>
    <t>CONEXIONES</t>
  </si>
  <si>
    <t>Incluye las conexiones  de agua y alcantarillado en funcionamiento promedio anual.</t>
  </si>
  <si>
    <t>COSTO PROMEDIO</t>
  </si>
  <si>
    <r>
      <t>•</t>
    </r>
    <r>
      <rPr>
        <sz val="10"/>
        <color indexed="8"/>
        <rFont val="Times New Roman"/>
        <family val="1"/>
      </rPr>
      <t>VARIABLE POR M3 ELEVADO</t>
    </r>
  </si>
  <si>
    <t>Es la proporción entre el costo operativo variable y el volumen de agua elevada.</t>
  </si>
  <si>
    <r>
      <t>•</t>
    </r>
    <r>
      <rPr>
        <sz val="10"/>
        <color indexed="8"/>
        <rFont val="Times New Roman"/>
        <family val="1"/>
      </rPr>
      <t>VARIABLE POR M3 FACTURADO</t>
    </r>
  </si>
  <si>
    <t>Es la proporción entre el costo operativo variable y el volumen de agua facturada.</t>
  </si>
  <si>
    <r>
      <t>•</t>
    </r>
    <r>
      <rPr>
        <sz val="10"/>
        <color indexed="8"/>
        <rFont val="Times New Roman"/>
        <family val="1"/>
      </rPr>
      <t>COSTO FIJO POR CONEXION</t>
    </r>
  </si>
  <si>
    <t>Es la relación entre el costo fijo de explotación ( total costo explotación menos costo variable operativo) y la cantidad de cone-</t>
  </si>
  <si>
    <t>xiones en funcionamiento promedio anual.</t>
  </si>
  <si>
    <t>Es la proporción entre el costo de explotación  y el volumen de agua facturada.</t>
  </si>
  <si>
    <r>
      <t>•</t>
    </r>
    <r>
      <rPr>
        <sz val="10"/>
        <color indexed="8"/>
        <rFont val="Times New Roman"/>
        <family val="1"/>
      </rPr>
      <t>COSTO TOTAL POR M3 FACTURADO</t>
    </r>
  </si>
  <si>
    <t xml:space="preserve">Es la relación entre el costo total (suma de costo de explotación, gastos diversos y extraordinarios, gastos financieros, e I.R.A.E) </t>
  </si>
  <si>
    <t>y el volumen de agua facturada. </t>
  </si>
  <si>
    <r>
      <t>INGRESOS PROMEDIO</t>
    </r>
    <r>
      <rPr>
        <sz val="11"/>
        <color indexed="8"/>
        <rFont val="Times New Roman"/>
        <family val="1"/>
      </rPr>
      <t> </t>
    </r>
  </si>
  <si>
    <t>Es la proporción entre el ingreso por cargo variable y el volumen de agua facturada.</t>
  </si>
  <si>
    <r>
      <t>•</t>
    </r>
    <r>
      <rPr>
        <sz val="10"/>
        <color indexed="8"/>
        <rFont val="Times New Roman"/>
        <family val="1"/>
      </rPr>
      <t>INGRESO FIJO POR CONEXION</t>
    </r>
  </si>
  <si>
    <t>Es la proporción  entre el ingreso por cargo fijo  y la cantidad de conexiones en funcionamiento promedio anual</t>
  </si>
  <si>
    <t>Es la proporción entre el ingreso de explotación  y el volumen de agua facturada.</t>
  </si>
  <si>
    <r>
      <t>•</t>
    </r>
    <r>
      <rPr>
        <sz val="10"/>
        <color indexed="8"/>
        <rFont val="Times New Roman"/>
        <family val="1"/>
      </rPr>
      <t>INGRESO TOTAL POR M3 FACTURADO</t>
    </r>
  </si>
  <si>
    <t xml:space="preserve">Es la relación entre el ingreso total (suma de  ingreso de explotación, ingresos diversos y extraordinarios, e ingresos financieros) </t>
  </si>
  <si>
    <t>y el volumen de agua facturada.</t>
  </si>
  <si>
    <t>Departamento Financiero - Contable</t>
  </si>
  <si>
    <t>Unidad Contabilidad de Costos y Activo Fijo</t>
  </si>
  <si>
    <t>M O N T E V I D E O</t>
  </si>
  <si>
    <t>C A N E L O N E S</t>
  </si>
  <si>
    <t xml:space="preserve">C A N E L O N E S </t>
  </si>
  <si>
    <t>L A S   P I E D R A S</t>
  </si>
  <si>
    <t xml:space="preserve">L A S     P I E D R A S </t>
  </si>
  <si>
    <t xml:space="preserve">C I U D A D   D E   L A    C O S T A </t>
  </si>
  <si>
    <t xml:space="preserve">C I U D A D   D E   LA   C O S T A </t>
  </si>
  <si>
    <t>F LO R I D A</t>
  </si>
  <si>
    <t xml:space="preserve">F L O R I D A </t>
  </si>
  <si>
    <t>D U R A Z N O</t>
  </si>
  <si>
    <t>C O L O N I A</t>
  </si>
  <si>
    <t>F L O R E S</t>
  </si>
  <si>
    <t>S O R I A N O</t>
  </si>
  <si>
    <t xml:space="preserve">S O R I A N O </t>
  </si>
  <si>
    <t xml:space="preserve">A R T I G A S </t>
  </si>
  <si>
    <t>A M B I T O   G E O G R A F I C O  N O R E S T E</t>
  </si>
  <si>
    <t xml:space="preserve">R I V E R A </t>
  </si>
  <si>
    <t>C E R R O   L A R G O</t>
  </si>
  <si>
    <t xml:space="preserve">C E R R O    L A R G O </t>
  </si>
  <si>
    <t xml:space="preserve">R O C H A </t>
  </si>
  <si>
    <t>T R E I N T A   Y   T R E S</t>
  </si>
  <si>
    <t xml:space="preserve">T R E I N T A   Y   T R E S </t>
  </si>
  <si>
    <t>L A V A L L E  J  A</t>
  </si>
  <si>
    <t xml:space="preserve">L A V A L L E J A </t>
  </si>
  <si>
    <t>U . G . D.</t>
  </si>
  <si>
    <t>U . G . D .</t>
  </si>
  <si>
    <t>ÁMBITO GEOGRÁFICO CENTRO</t>
  </si>
  <si>
    <t>COMERCIALIZACIÓN</t>
  </si>
  <si>
    <t>ADMINISTRACIÓN</t>
  </si>
  <si>
    <t xml:space="preserve">C  O  S  T  O    D  E    E  X  P  L  O  T  A  C  I  Ó  N </t>
  </si>
  <si>
    <t xml:space="preserve">Á M B I T O   G E O G R Á F I C O  C E N T R O </t>
  </si>
  <si>
    <t>1.  COMPOSICIÓN DEL COSTO PROPIO POR CONEXIÓN</t>
  </si>
  <si>
    <t>ENERGÍA Y FLUÍDOS</t>
  </si>
  <si>
    <t>3.1 COSTO DE EXPLOTACIÓN/ INGRESO DE EXPLOT.</t>
  </si>
  <si>
    <t>6.3 COSTO EXPLOTACIÓN/M3FACT</t>
  </si>
  <si>
    <t>7.3 INGRESO EXPLOTACIÓN/M3FACT</t>
  </si>
  <si>
    <t>TOTAL ING. DE EXPLOTACIÓN</t>
  </si>
  <si>
    <t>EMPRESA</t>
  </si>
  <si>
    <t>COBERTURAS, COSTOS E INGRESOS PROMEDIO</t>
  </si>
  <si>
    <t>SISTEMA ATLÁNTIDA</t>
  </si>
  <si>
    <t xml:space="preserve">S I S T E M A   A T L Á N T I D A </t>
  </si>
  <si>
    <t>S I S T E M A     A T L Á N T I D A</t>
  </si>
  <si>
    <t>ENERGÍIA Y FLUÍDOS</t>
  </si>
  <si>
    <t>ÁMBITO GEOGRÁFICO LITORAL SUR</t>
  </si>
  <si>
    <t>Á M B I T O   G E O G R Á F I C O  L I T O R A L   S U R</t>
  </si>
  <si>
    <t>7.3 INGRESO EXPLOTACIÓN/M3FACT7</t>
  </si>
  <si>
    <t>EXPLOTACIÓN</t>
  </si>
  <si>
    <t>•COSTO DE EXPLOTACIÓN POR M3 FACTURADO</t>
  </si>
  <si>
    <t>•INGRESO DE EXPLOTACIÓN POR M3 FACTURADO</t>
  </si>
  <si>
    <t>SAN JOSÉ</t>
  </si>
  <si>
    <t>COMPOSICIÓN DEL COSTO PROPIO POR CONEXIÓN</t>
  </si>
  <si>
    <t xml:space="preserve">                        INFORME   DE  ESTADO  DE   RENDIMIENTO  ECONÓMICO</t>
  </si>
  <si>
    <t>ESTADO DE  RENDIMIENTO  ECONÓMICO</t>
  </si>
  <si>
    <t>S AN  J O S É</t>
  </si>
  <si>
    <t xml:space="preserve">S A N    J O S É </t>
  </si>
  <si>
    <t>($/conex.desagüe)</t>
  </si>
  <si>
    <t>−ESTADO DE RENDIMIENTO  ECONÓMICO</t>
  </si>
  <si>
    <t>−COSTOS PROPIOS</t>
  </si>
  <si>
    <t>−COBERTURAS Y COSTOS PROMEDIOS</t>
  </si>
  <si>
    <t>AMBITO GEOGRÁFICO LITORAL NORTE</t>
  </si>
  <si>
    <t>ENERGIA Y FLUÍDOS</t>
  </si>
  <si>
    <t xml:space="preserve">A M B I T O   G E O G R Á F I C O  L I T O R A L   N O R T E </t>
  </si>
  <si>
    <t>ADMINISTRATIVO-COMERCIAL</t>
  </si>
  <si>
    <t>PAYSANDÚ</t>
  </si>
  <si>
    <t xml:space="preserve">P  A Y S A N D Ú </t>
  </si>
  <si>
    <t>RÍO NEGRO</t>
  </si>
  <si>
    <t xml:space="preserve"> RÍO  NEGRO</t>
  </si>
  <si>
    <t xml:space="preserve">R Í O    N E G R O </t>
  </si>
  <si>
    <t>1. COMPOSICIÓN DEL COSTO PROPIO POR CONEXIÓN</t>
  </si>
  <si>
    <t xml:space="preserve">SALTO </t>
  </si>
  <si>
    <t xml:space="preserve">COSTOS TOTALES </t>
  </si>
  <si>
    <t>AMBITO GEOGRÁFICO NORESTE</t>
  </si>
  <si>
    <t>3.1 COSTO DE EXPLOTACION/ INGRESO DE EXPLOT.</t>
  </si>
  <si>
    <t>6.3 COSTO EXPLOTACION/M3FACT</t>
  </si>
  <si>
    <t>7.3 INGRESO EXPLOTACION/M3FACT</t>
  </si>
  <si>
    <t>1.  COMPOSICION DEL COSTO PROPIO POR CONEXIÓN</t>
  </si>
  <si>
    <t>TACUAREMBÓ</t>
  </si>
  <si>
    <t>T A C U A R E M B Ó</t>
  </si>
  <si>
    <t>COBERTURAS,COSTOS E INGRESOS PROMEDIO</t>
  </si>
  <si>
    <t>AMBITO GEOGRÁFICO SURESTE</t>
  </si>
  <si>
    <t xml:space="preserve">AMBITO   GEOGRÁFICO  SURESTE </t>
  </si>
  <si>
    <t>1.COMPOSICIÓN DEL COSTO PROPIO POR CONEXIÓN</t>
  </si>
  <si>
    <t>ESTADO DE RENDIMIENTO ECONÓMICO  2016</t>
  </si>
  <si>
    <t>PERÍODO ENERO-DICIEMBRE-2016</t>
  </si>
  <si>
    <t>INGRESOS DE EXPLOTACION</t>
  </si>
  <si>
    <t>RESULTADO DE EXPLOTACION</t>
  </si>
  <si>
    <t>TOTAL ING. DE EXPLOTACION</t>
  </si>
  <si>
    <t>COSTOS DE EXPLOTACION</t>
  </si>
  <si>
    <t>OPERATIVO</t>
  </si>
  <si>
    <t>TOTAL OPERATIVO</t>
  </si>
  <si>
    <t>NO OPERATIVO</t>
  </si>
  <si>
    <t>COMERCIALIZACION</t>
  </si>
  <si>
    <t>TOTAL COMERCIALIZACION</t>
  </si>
  <si>
    <t>ADMINISTRACION</t>
  </si>
  <si>
    <t>TOTAL ADMINISTRACION</t>
  </si>
  <si>
    <t>TOTAL NO OPERATIVO</t>
  </si>
  <si>
    <t>COSTO DE EXPLOTACION</t>
  </si>
  <si>
    <t>DIVERSOS Y EXTRAORDINARIOS</t>
  </si>
  <si>
    <t>RESULTADOS DIV. Y EXTRAORDINARI</t>
  </si>
  <si>
    <t>FINANCIEROS</t>
  </si>
  <si>
    <t>RESULTADO FINANCIERO</t>
  </si>
  <si>
    <t>Ingresos Variables</t>
  </si>
  <si>
    <t>Ingresos Fijos</t>
  </si>
  <si>
    <t>Ingresos Alcantarillado</t>
  </si>
  <si>
    <t>Ingresos Upas</t>
  </si>
  <si>
    <t>Otros Ingresos</t>
  </si>
  <si>
    <t>Costo Operativo Var</t>
  </si>
  <si>
    <t>Costo Operativo Fijo</t>
  </si>
  <si>
    <t>Comercial Propios</t>
  </si>
  <si>
    <t>Comercial Asignados</t>
  </si>
  <si>
    <t>Comercialización Upas</t>
  </si>
  <si>
    <t>Administración Propios</t>
  </si>
  <si>
    <t>Administ. Asignados</t>
  </si>
  <si>
    <t>Gastos Fiscales</t>
  </si>
  <si>
    <t xml:space="preserve"> Ingresos Div. y Extr</t>
  </si>
  <si>
    <t xml:space="preserve"> Gtos. Div. y Extraor</t>
  </si>
  <si>
    <t>Ingresos Financieros</t>
  </si>
  <si>
    <t>Gastos Financieros</t>
  </si>
  <si>
    <t>AGUA POTABLE</t>
  </si>
  <si>
    <t>Ingresos Div. y Extr</t>
  </si>
  <si>
    <t>Gtos. Div. y Extraor</t>
  </si>
  <si>
    <t>TOTAL  COMERCIALIZACION</t>
  </si>
  <si>
    <t>RESULTADOS DIV. Y EXTRAORDINARIOS</t>
  </si>
  <si>
    <t>INGRESOS DE EXPLOTACIÓN</t>
  </si>
  <si>
    <t>COSTOS DE EXPLOTACIÓN</t>
  </si>
  <si>
    <t>TOTAL COMERCIALIZACIÓN</t>
  </si>
  <si>
    <t>TOTAL ADMINISTRACIÓN</t>
  </si>
  <si>
    <t>RESULTADO DE EXPLOTACIÓN</t>
  </si>
  <si>
    <t>COMERCIALIZACIÓON</t>
  </si>
  <si>
    <t>RESULTADO DE EXPLOTACIÓON</t>
  </si>
  <si>
    <t>MONTEVIDEO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</si>
</sst>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;#,##0.00;&quot; &quot;"/>
    <numFmt numFmtId="165" formatCode="#,##0;#,##0;&quot; &quot;"/>
    <numFmt numFmtId="166" formatCode="0.00000000"/>
  </numFmts>
  <fonts count="4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sz val="8"/>
      <name val="Arial"/>
      <family val="2"/>
    </font>
    <font>
      <sz val="8"/>
      <color indexed="9"/>
      <name val="Arial"/>
      <family val="2"/>
    </font>
    <font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u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9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b/>
      <u/>
      <sz val="9"/>
      <color indexed="62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62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1"/>
      <color theme="1"/>
      <name val="Lucida Fax"/>
      <family val="1"/>
    </font>
    <font>
      <b/>
      <sz val="18"/>
      <color theme="1"/>
      <name val="Lucida Fax"/>
      <family val="1"/>
    </font>
    <font>
      <b/>
      <sz val="12"/>
      <color theme="1"/>
      <name val="Lucida Fax"/>
      <family val="1"/>
    </font>
    <font>
      <b/>
      <sz val="14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u/>
      <sz val="11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u/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70">
    <xf numFmtId="0" fontId="0" fillId="0" borderId="0" xfId="0"/>
    <xf numFmtId="0" fontId="0" fillId="0" borderId="0" xfId="0" applyFill="1"/>
    <xf numFmtId="0" fontId="8" fillId="2" borderId="0" xfId="0" applyFont="1" applyFill="1"/>
    <xf numFmtId="4" fontId="9" fillId="2" borderId="0" xfId="0" applyNumberFormat="1" applyFont="1" applyFill="1" applyBorder="1"/>
    <xf numFmtId="0" fontId="9" fillId="2" borderId="2" xfId="0" applyFont="1" applyFill="1" applyBorder="1"/>
    <xf numFmtId="0" fontId="9" fillId="2" borderId="3" xfId="0" applyFont="1" applyFill="1" applyBorder="1"/>
    <xf numFmtId="4" fontId="10" fillId="2" borderId="2" xfId="0" applyNumberFormat="1" applyFont="1" applyFill="1" applyBorder="1"/>
    <xf numFmtId="0" fontId="9" fillId="2" borderId="3" xfId="0" applyFont="1" applyFill="1" applyBorder="1" applyAlignment="1">
      <alignment horizontal="center"/>
    </xf>
    <xf numFmtId="4" fontId="9" fillId="2" borderId="0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/>
    <xf numFmtId="4" fontId="10" fillId="2" borderId="5" xfId="0" applyNumberFormat="1" applyFont="1" applyFill="1" applyBorder="1"/>
    <xf numFmtId="4" fontId="9" fillId="2" borderId="6" xfId="0" applyNumberFormat="1" applyFont="1" applyFill="1" applyBorder="1"/>
    <xf numFmtId="0" fontId="9" fillId="2" borderId="5" xfId="0" applyFont="1" applyFill="1" applyBorder="1"/>
    <xf numFmtId="4" fontId="10" fillId="2" borderId="0" xfId="0" applyNumberFormat="1" applyFont="1" applyFill="1" applyBorder="1" applyAlignment="1">
      <alignment horizontal="right"/>
    </xf>
    <xf numFmtId="4" fontId="10" fillId="2" borderId="0" xfId="0" applyNumberFormat="1" applyFont="1" applyFill="1" applyBorder="1"/>
    <xf numFmtId="4" fontId="11" fillId="2" borderId="0" xfId="0" applyNumberFormat="1" applyFont="1" applyFill="1" applyBorder="1"/>
    <xf numFmtId="4" fontId="8" fillId="2" borderId="0" xfId="0" applyNumberFormat="1" applyFont="1" applyFill="1"/>
    <xf numFmtId="0" fontId="9" fillId="2" borderId="7" xfId="0" applyFont="1" applyFill="1" applyBorder="1"/>
    <xf numFmtId="4" fontId="10" fillId="2" borderId="8" xfId="0" applyNumberFormat="1" applyFont="1" applyFill="1" applyBorder="1"/>
    <xf numFmtId="4" fontId="9" fillId="2" borderId="7" xfId="0" applyNumberFormat="1" applyFont="1" applyFill="1" applyBorder="1"/>
    <xf numFmtId="4" fontId="9" fillId="2" borderId="9" xfId="0" applyNumberFormat="1" applyFont="1" applyFill="1" applyBorder="1"/>
    <xf numFmtId="4" fontId="9" fillId="2" borderId="8" xfId="0" applyNumberFormat="1" applyFont="1" applyFill="1" applyBorder="1"/>
    <xf numFmtId="4" fontId="9" fillId="2" borderId="2" xfId="0" applyNumberFormat="1" applyFont="1" applyFill="1" applyBorder="1"/>
    <xf numFmtId="4" fontId="9" fillId="2" borderId="2" xfId="0" applyNumberFormat="1" applyFont="1" applyFill="1" applyBorder="1" applyAlignment="1"/>
    <xf numFmtId="4" fontId="9" fillId="2" borderId="2" xfId="0" applyNumberFormat="1" applyFont="1" applyFill="1" applyBorder="1" applyAlignment="1">
      <alignment horizontal="center"/>
    </xf>
    <xf numFmtId="0" fontId="10" fillId="2" borderId="2" xfId="0" applyFont="1" applyFill="1" applyBorder="1"/>
    <xf numFmtId="0" fontId="12" fillId="2" borderId="0" xfId="0" applyFont="1" applyFill="1" applyBorder="1"/>
    <xf numFmtId="4" fontId="14" fillId="2" borderId="0" xfId="0" applyNumberFormat="1" applyFont="1" applyFill="1" applyBorder="1"/>
    <xf numFmtId="4" fontId="9" fillId="2" borderId="4" xfId="0" applyNumberFormat="1" applyFont="1" applyFill="1" applyBorder="1"/>
    <xf numFmtId="4" fontId="9" fillId="2" borderId="5" xfId="0" applyNumberFormat="1" applyFont="1" applyFill="1" applyBorder="1"/>
    <xf numFmtId="4" fontId="11" fillId="2" borderId="0" xfId="0" applyNumberFormat="1" applyFont="1" applyFill="1" applyBorder="1" applyAlignment="1">
      <alignment horizontal="right"/>
    </xf>
    <xf numFmtId="4" fontId="11" fillId="0" borderId="0" xfId="0" applyNumberFormat="1" applyFont="1" applyFill="1" applyBorder="1"/>
    <xf numFmtId="0" fontId="12" fillId="2" borderId="0" xfId="0" applyFont="1" applyFill="1"/>
    <xf numFmtId="4" fontId="10" fillId="2" borderId="9" xfId="0" applyNumberFormat="1" applyFont="1" applyFill="1" applyBorder="1" applyAlignment="1">
      <alignment horizontal="center"/>
    </xf>
    <xf numFmtId="4" fontId="10" fillId="2" borderId="8" xfId="0" applyNumberFormat="1" applyFont="1" applyFill="1" applyBorder="1" applyAlignment="1">
      <alignment horizontal="center"/>
    </xf>
    <xf numFmtId="10" fontId="10" fillId="2" borderId="2" xfId="0" applyNumberFormat="1" applyFont="1" applyFill="1" applyBorder="1" applyAlignment="1">
      <alignment horizontal="center"/>
    </xf>
    <xf numFmtId="4" fontId="13" fillId="0" borderId="0" xfId="0" applyNumberFormat="1" applyFont="1" applyFill="1" applyBorder="1" applyAlignment="1">
      <alignment horizontal="center"/>
    </xf>
    <xf numFmtId="0" fontId="12" fillId="2" borderId="4" xfId="0" applyFont="1" applyFill="1" applyBorder="1"/>
    <xf numFmtId="4" fontId="15" fillId="2" borderId="6" xfId="0" applyNumberFormat="1" applyFont="1" applyFill="1" applyBorder="1" applyAlignment="1">
      <alignment horizontal="left"/>
    </xf>
    <xf numFmtId="4" fontId="9" fillId="2" borderId="6" xfId="0" applyNumberFormat="1" applyFont="1" applyFill="1" applyBorder="1" applyAlignment="1"/>
    <xf numFmtId="0" fontId="9" fillId="2" borderId="5" xfId="0" applyFont="1" applyFill="1" applyBorder="1" applyAlignment="1"/>
    <xf numFmtId="0" fontId="16" fillId="2" borderId="0" xfId="0" applyFont="1" applyFill="1"/>
    <xf numFmtId="4" fontId="16" fillId="2" borderId="0" xfId="0" applyNumberFormat="1" applyFont="1" applyFill="1"/>
    <xf numFmtId="0" fontId="12" fillId="2" borderId="3" xfId="0" applyFont="1" applyFill="1" applyBorder="1"/>
    <xf numFmtId="4" fontId="10" fillId="2" borderId="0" xfId="0" applyNumberFormat="1" applyFont="1" applyFill="1" applyBorder="1" applyAlignment="1"/>
    <xf numFmtId="4" fontId="9" fillId="2" borderId="0" xfId="0" applyNumberFormat="1" applyFont="1" applyFill="1" applyBorder="1" applyAlignment="1"/>
    <xf numFmtId="0" fontId="9" fillId="2" borderId="2" xfId="0" applyFont="1" applyFill="1" applyBorder="1" applyAlignment="1"/>
    <xf numFmtId="4" fontId="15" fillId="2" borderId="0" xfId="0" applyNumberFormat="1" applyFont="1" applyFill="1" applyBorder="1" applyAlignment="1"/>
    <xf numFmtId="4" fontId="15" fillId="2" borderId="0" xfId="0" applyNumberFormat="1" applyFont="1" applyFill="1" applyBorder="1" applyAlignment="1">
      <alignment horizontal="center"/>
    </xf>
    <xf numFmtId="0" fontId="12" fillId="2" borderId="10" xfId="0" applyFont="1" applyFill="1" applyBorder="1"/>
    <xf numFmtId="4" fontId="17" fillId="2" borderId="0" xfId="0" applyNumberFormat="1" applyFont="1" applyFill="1" applyBorder="1" applyAlignment="1">
      <alignment horizontal="center"/>
    </xf>
    <xf numFmtId="0" fontId="12" fillId="2" borderId="11" xfId="0" applyFont="1" applyFill="1" applyBorder="1"/>
    <xf numFmtId="0" fontId="9" fillId="2" borderId="12" xfId="0" applyFont="1" applyFill="1" applyBorder="1" applyAlignment="1"/>
    <xf numFmtId="4" fontId="13" fillId="2" borderId="0" xfId="0" applyNumberFormat="1" applyFont="1" applyFill="1" applyBorder="1" applyAlignment="1"/>
    <xf numFmtId="0" fontId="12" fillId="2" borderId="2" xfId="0" applyFont="1" applyFill="1" applyBorder="1" applyAlignment="1"/>
    <xf numFmtId="0" fontId="18" fillId="2" borderId="0" xfId="0" applyFont="1" applyFill="1" applyBorder="1"/>
    <xf numFmtId="0" fontId="12" fillId="2" borderId="13" xfId="0" applyFont="1" applyFill="1" applyBorder="1"/>
    <xf numFmtId="0" fontId="18" fillId="2" borderId="13" xfId="0" applyFont="1" applyFill="1" applyBorder="1" applyAlignment="1">
      <alignment horizontal="center"/>
    </xf>
    <xf numFmtId="4" fontId="10" fillId="2" borderId="14" xfId="0" applyNumberFormat="1" applyFont="1" applyFill="1" applyBorder="1" applyAlignment="1">
      <alignment horizontal="center"/>
    </xf>
    <xf numFmtId="0" fontId="12" fillId="2" borderId="12" xfId="0" applyFont="1" applyFill="1" applyBorder="1"/>
    <xf numFmtId="0" fontId="12" fillId="2" borderId="15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2" fillId="2" borderId="15" xfId="0" applyFont="1" applyFill="1" applyBorder="1"/>
    <xf numFmtId="4" fontId="10" fillId="2" borderId="11" xfId="0" applyNumberFormat="1" applyFont="1" applyFill="1" applyBorder="1"/>
    <xf numFmtId="0" fontId="10" fillId="2" borderId="11" xfId="0" applyFont="1" applyFill="1" applyBorder="1" applyAlignment="1">
      <alignment horizontal="center"/>
    </xf>
    <xf numFmtId="4" fontId="9" fillId="2" borderId="12" xfId="0" applyNumberFormat="1" applyFont="1" applyFill="1" applyBorder="1" applyAlignment="1"/>
    <xf numFmtId="4" fontId="18" fillId="2" borderId="0" xfId="0" applyNumberFormat="1" applyFont="1" applyFill="1" applyBorder="1"/>
    <xf numFmtId="4" fontId="13" fillId="2" borderId="0" xfId="0" applyNumberFormat="1" applyFont="1" applyFill="1" applyBorder="1" applyAlignment="1">
      <alignment horizontal="center"/>
    </xf>
    <xf numFmtId="4" fontId="10" fillId="2" borderId="13" xfId="0" applyNumberFormat="1" applyFont="1" applyFill="1" applyBorder="1" applyAlignment="1"/>
    <xf numFmtId="4" fontId="9" fillId="2" borderId="13" xfId="0" applyNumberFormat="1" applyFont="1" applyFill="1" applyBorder="1" applyAlignment="1">
      <alignment horizontal="center"/>
    </xf>
    <xf numFmtId="4" fontId="9" fillId="2" borderId="14" xfId="0" applyNumberFormat="1" applyFont="1" applyFill="1" applyBorder="1" applyAlignment="1"/>
    <xf numFmtId="3" fontId="10" fillId="0" borderId="0" xfId="0" applyNumberFormat="1" applyFont="1" applyFill="1" applyBorder="1" applyAlignment="1">
      <alignment horizontal="center"/>
    </xf>
    <xf numFmtId="4" fontId="11" fillId="2" borderId="13" xfId="0" applyNumberFormat="1" applyFont="1" applyFill="1" applyBorder="1" applyAlignment="1">
      <alignment horizontal="center"/>
    </xf>
    <xf numFmtId="10" fontId="10" fillId="2" borderId="14" xfId="0" applyNumberFormat="1" applyFont="1" applyFill="1" applyBorder="1" applyAlignment="1">
      <alignment horizontal="center"/>
    </xf>
    <xf numFmtId="4" fontId="10" fillId="2" borderId="12" xfId="0" applyNumberFormat="1" applyFont="1" applyFill="1" applyBorder="1" applyAlignment="1"/>
    <xf numFmtId="0" fontId="13" fillId="2" borderId="2" xfId="0" applyFont="1" applyFill="1" applyBorder="1" applyAlignment="1"/>
    <xf numFmtId="0" fontId="10" fillId="2" borderId="2" xfId="0" applyFont="1" applyFill="1" applyBorder="1" applyAlignment="1"/>
    <xf numFmtId="0" fontId="12" fillId="2" borderId="3" xfId="0" applyFont="1" applyFill="1" applyBorder="1" applyAlignment="1">
      <alignment horizontal="center"/>
    </xf>
    <xf numFmtId="4" fontId="14" fillId="2" borderId="0" xfId="0" applyNumberFormat="1" applyFont="1" applyFill="1" applyBorder="1" applyAlignment="1">
      <alignment horizontal="center"/>
    </xf>
    <xf numFmtId="4" fontId="10" fillId="2" borderId="2" xfId="0" applyNumberFormat="1" applyFont="1" applyFill="1" applyBorder="1" applyAlignment="1"/>
    <xf numFmtId="4" fontId="15" fillId="2" borderId="14" xfId="0" applyNumberFormat="1" applyFont="1" applyFill="1" applyBorder="1" applyAlignment="1"/>
    <xf numFmtId="4" fontId="18" fillId="2" borderId="0" xfId="0" applyNumberFormat="1" applyFont="1" applyFill="1" applyBorder="1" applyAlignment="1"/>
    <xf numFmtId="3" fontId="10" fillId="2" borderId="0" xfId="0" applyNumberFormat="1" applyFont="1" applyFill="1" applyBorder="1" applyAlignment="1"/>
    <xf numFmtId="4" fontId="9" fillId="2" borderId="11" xfId="0" applyNumberFormat="1" applyFont="1" applyFill="1" applyBorder="1" applyAlignment="1"/>
    <xf numFmtId="4" fontId="9" fillId="2" borderId="11" xfId="0" applyNumberFormat="1" applyFont="1" applyFill="1" applyBorder="1" applyAlignment="1">
      <alignment horizontal="center"/>
    </xf>
    <xf numFmtId="4" fontId="10" fillId="2" borderId="11" xfId="0" applyNumberFormat="1" applyFont="1" applyFill="1" applyBorder="1" applyAlignment="1">
      <alignment horizontal="center"/>
    </xf>
    <xf numFmtId="4" fontId="13" fillId="2" borderId="2" xfId="0" applyNumberFormat="1" applyFont="1" applyFill="1" applyBorder="1" applyAlignment="1"/>
    <xf numFmtId="4" fontId="10" fillId="2" borderId="3" xfId="0" applyNumberFormat="1" applyFont="1" applyFill="1" applyBorder="1" applyAlignment="1"/>
    <xf numFmtId="4" fontId="11" fillId="2" borderId="0" xfId="0" applyNumberFormat="1" applyFont="1" applyFill="1" applyBorder="1" applyAlignment="1"/>
    <xf numFmtId="4" fontId="14" fillId="2" borderId="0" xfId="0" applyNumberFormat="1" applyFont="1" applyFill="1" applyBorder="1" applyAlignment="1"/>
    <xf numFmtId="0" fontId="12" fillId="2" borderId="2" xfId="0" applyFont="1" applyFill="1" applyBorder="1"/>
    <xf numFmtId="0" fontId="16" fillId="2" borderId="3" xfId="0" applyFont="1" applyFill="1" applyBorder="1"/>
    <xf numFmtId="0" fontId="12" fillId="2" borderId="7" xfId="0" applyFont="1" applyFill="1" applyBorder="1"/>
    <xf numFmtId="0" fontId="12" fillId="2" borderId="8" xfId="0" applyFont="1" applyFill="1" applyBorder="1"/>
    <xf numFmtId="0" fontId="12" fillId="2" borderId="9" xfId="0" applyFont="1" applyFill="1" applyBorder="1"/>
    <xf numFmtId="4" fontId="12" fillId="2" borderId="0" xfId="0" applyNumberFormat="1" applyFont="1" applyFill="1"/>
    <xf numFmtId="4" fontId="11" fillId="2" borderId="0" xfId="0" applyNumberFormat="1" applyFont="1" applyFill="1" applyBorder="1" applyAlignment="1">
      <alignment horizontal="center"/>
    </xf>
    <xf numFmtId="4" fontId="11" fillId="2" borderId="2" xfId="0" applyNumberFormat="1" applyFont="1" applyFill="1" applyBorder="1" applyAlignment="1">
      <alignment horizontal="center"/>
    </xf>
    <xf numFmtId="43" fontId="12" fillId="2" borderId="0" xfId="1" applyFont="1" applyFill="1"/>
    <xf numFmtId="43" fontId="8" fillId="2" borderId="0" xfId="0" applyNumberFormat="1" applyFont="1" applyFill="1"/>
    <xf numFmtId="43" fontId="12" fillId="2" borderId="0" xfId="0" applyNumberFormat="1" applyFont="1" applyFill="1"/>
    <xf numFmtId="43" fontId="8" fillId="2" borderId="0" xfId="1" applyFont="1" applyFill="1"/>
    <xf numFmtId="0" fontId="8" fillId="2" borderId="0" xfId="0" applyFont="1" applyFill="1" applyBorder="1"/>
    <xf numFmtId="0" fontId="12" fillId="0" borderId="0" xfId="0" applyFont="1" applyFill="1" applyBorder="1"/>
    <xf numFmtId="0" fontId="8" fillId="0" borderId="0" xfId="0" applyFont="1" applyFill="1" applyBorder="1"/>
    <xf numFmtId="43" fontId="12" fillId="0" borderId="0" xfId="1" applyFont="1" applyFill="1" applyBorder="1"/>
    <xf numFmtId="4" fontId="12" fillId="0" borderId="0" xfId="0" applyNumberFormat="1" applyFont="1" applyFill="1" applyBorder="1"/>
    <xf numFmtId="4" fontId="20" fillId="2" borderId="3" xfId="0" applyNumberFormat="1" applyFont="1" applyFill="1" applyBorder="1" applyAlignment="1">
      <alignment horizontal="center"/>
    </xf>
    <xf numFmtId="4" fontId="20" fillId="2" borderId="2" xfId="0" applyNumberFormat="1" applyFont="1" applyFill="1" applyBorder="1" applyAlignment="1">
      <alignment horizontal="center"/>
    </xf>
    <xf numFmtId="4" fontId="21" fillId="2" borderId="3" xfId="0" applyNumberFormat="1" applyFont="1" applyFill="1" applyBorder="1" applyAlignment="1">
      <alignment horizontal="center"/>
    </xf>
    <xf numFmtId="4" fontId="21" fillId="2" borderId="2" xfId="0" applyNumberFormat="1" applyFont="1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>
      <alignment horizontal="center"/>
    </xf>
    <xf numFmtId="4" fontId="10" fillId="2" borderId="2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0" fillId="0" borderId="0" xfId="0"/>
    <xf numFmtId="0" fontId="22" fillId="2" borderId="0" xfId="0" applyFont="1" applyFill="1"/>
    <xf numFmtId="0" fontId="23" fillId="2" borderId="0" xfId="0" applyFont="1" applyFill="1"/>
    <xf numFmtId="0" fontId="24" fillId="2" borderId="0" xfId="0" applyFont="1" applyFill="1" applyAlignment="1">
      <alignment horizontal="center"/>
    </xf>
    <xf numFmtId="0" fontId="0" fillId="2" borderId="0" xfId="0" applyFill="1"/>
    <xf numFmtId="0" fontId="5" fillId="2" borderId="4" xfId="0" applyFont="1" applyFill="1" applyBorder="1"/>
    <xf numFmtId="4" fontId="1" fillId="2" borderId="5" xfId="0" applyNumberFormat="1" applyFont="1" applyFill="1" applyBorder="1"/>
    <xf numFmtId="4" fontId="5" fillId="2" borderId="6" xfId="0" applyNumberFormat="1" applyFont="1" applyFill="1" applyBorder="1"/>
    <xf numFmtId="0" fontId="5" fillId="2" borderId="5" xfId="0" applyFont="1" applyFill="1" applyBorder="1"/>
    <xf numFmtId="0" fontId="5" fillId="2" borderId="3" xfId="0" applyFont="1" applyFill="1" applyBorder="1"/>
    <xf numFmtId="4" fontId="1" fillId="2" borderId="2" xfId="0" applyNumberFormat="1" applyFont="1" applyFill="1" applyBorder="1"/>
    <xf numFmtId="4" fontId="5" fillId="2" borderId="0" xfId="0" applyNumberFormat="1" applyFont="1" applyFill="1" applyBorder="1"/>
    <xf numFmtId="0" fontId="5" fillId="2" borderId="2" xfId="0" applyFont="1" applyFill="1" applyBorder="1"/>
    <xf numFmtId="0" fontId="5" fillId="2" borderId="7" xfId="0" applyFont="1" applyFill="1" applyBorder="1"/>
    <xf numFmtId="4" fontId="1" fillId="2" borderId="8" xfId="0" applyNumberFormat="1" applyFont="1" applyFill="1" applyBorder="1"/>
    <xf numFmtId="4" fontId="1" fillId="2" borderId="9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4" xfId="0" applyNumberFormat="1" applyFont="1" applyFill="1" applyBorder="1"/>
    <xf numFmtId="4" fontId="1" fillId="2" borderId="6" xfId="0" applyNumberFormat="1" applyFont="1" applyFill="1" applyBorder="1"/>
    <xf numFmtId="4" fontId="5" fillId="2" borderId="5" xfId="0" applyNumberFormat="1" applyFont="1" applyFill="1" applyBorder="1"/>
    <xf numFmtId="4" fontId="5" fillId="2" borderId="2" xfId="0" applyNumberFormat="1" applyFont="1" applyFill="1" applyBorder="1"/>
    <xf numFmtId="4" fontId="9" fillId="2" borderId="3" xfId="0" applyNumberFormat="1" applyFont="1" applyFill="1" applyBorder="1"/>
    <xf numFmtId="9" fontId="1" fillId="2" borderId="2" xfId="0" applyNumberFormat="1" applyFont="1" applyFill="1" applyBorder="1" applyAlignment="1">
      <alignment horizontal="center"/>
    </xf>
    <xf numFmtId="4" fontId="33" fillId="2" borderId="0" xfId="0" applyNumberFormat="1" applyFont="1" applyFill="1"/>
    <xf numFmtId="0" fontId="34" fillId="2" borderId="0" xfId="0" applyFont="1" applyFill="1"/>
    <xf numFmtId="4" fontId="5" fillId="2" borderId="3" xfId="0" applyNumberFormat="1" applyFont="1" applyFill="1" applyBorder="1"/>
    <xf numFmtId="10" fontId="1" fillId="2" borderId="0" xfId="0" applyNumberFormat="1" applyFont="1" applyFill="1" applyBorder="1" applyAlignment="1">
      <alignment horizontal="center"/>
    </xf>
    <xf numFmtId="0" fontId="1" fillId="2" borderId="2" xfId="0" applyFont="1" applyFill="1" applyBorder="1"/>
    <xf numFmtId="0" fontId="0" fillId="2" borderId="3" xfId="0" applyFill="1" applyBorder="1"/>
    <xf numFmtId="0" fontId="0" fillId="2" borderId="0" xfId="0" applyFill="1" applyBorder="1"/>
    <xf numFmtId="4" fontId="6" fillId="2" borderId="0" xfId="0" applyNumberFormat="1" applyFont="1" applyFill="1" applyBorder="1"/>
    <xf numFmtId="4" fontId="5" fillId="2" borderId="4" xfId="0" applyNumberFormat="1" applyFont="1" applyFill="1" applyBorder="1"/>
    <xf numFmtId="4" fontId="9" fillId="2" borderId="3" xfId="0" applyNumberFormat="1" applyFont="1" applyFill="1" applyBorder="1" applyAlignment="1"/>
    <xf numFmtId="4" fontId="11" fillId="2" borderId="3" xfId="0" applyNumberFormat="1" applyFont="1" applyFill="1" applyBorder="1" applyAlignment="1"/>
    <xf numFmtId="4" fontId="35" fillId="2" borderId="0" xfId="0" applyNumberFormat="1" applyFont="1" applyFill="1"/>
    <xf numFmtId="4" fontId="9" fillId="2" borderId="3" xfId="0" applyNumberFormat="1" applyFont="1" applyFill="1" applyBorder="1" applyAlignment="1">
      <alignment horizontal="center"/>
    </xf>
    <xf numFmtId="4" fontId="5" fillId="2" borderId="7" xfId="0" applyNumberFormat="1" applyFont="1" applyFill="1" applyBorder="1"/>
    <xf numFmtId="4" fontId="5" fillId="2" borderId="9" xfId="0" applyNumberFormat="1" applyFont="1" applyFill="1" applyBorder="1"/>
    <xf numFmtId="4" fontId="5" fillId="2" borderId="8" xfId="0" applyNumberFormat="1" applyFont="1" applyFill="1" applyBorder="1"/>
    <xf numFmtId="4" fontId="20" fillId="2" borderId="3" xfId="0" applyNumberFormat="1" applyFont="1" applyFill="1" applyBorder="1" applyAlignment="1">
      <alignment horizontal="left"/>
    </xf>
    <xf numFmtId="3" fontId="10" fillId="2" borderId="0" xfId="0" applyNumberFormat="1" applyFont="1" applyFill="1" applyBorder="1" applyAlignment="1">
      <alignment horizontal="center"/>
    </xf>
    <xf numFmtId="3" fontId="10" fillId="2" borderId="13" xfId="0" applyNumberFormat="1" applyFont="1" applyFill="1" applyBorder="1" applyAlignment="1">
      <alignment horizontal="center"/>
    </xf>
    <xf numFmtId="4" fontId="10" fillId="2" borderId="13" xfId="0" applyNumberFormat="1" applyFont="1" applyFill="1" applyBorder="1" applyAlignment="1">
      <alignment horizontal="center"/>
    </xf>
    <xf numFmtId="4" fontId="1" fillId="2" borderId="0" xfId="0" applyNumberFormat="1" applyFont="1" applyFill="1" applyBorder="1"/>
    <xf numFmtId="4" fontId="20" fillId="2" borderId="0" xfId="0" applyNumberFormat="1" applyFont="1" applyFill="1" applyBorder="1" applyAlignment="1">
      <alignment horizontal="center"/>
    </xf>
    <xf numFmtId="4" fontId="12" fillId="0" borderId="0" xfId="0" applyNumberFormat="1" applyFont="1" applyFill="1"/>
    <xf numFmtId="4" fontId="33" fillId="0" borderId="0" xfId="0" applyNumberFormat="1" applyFont="1" applyFill="1"/>
    <xf numFmtId="4" fontId="8" fillId="0" borderId="0" xfId="0" applyNumberFormat="1" applyFont="1" applyFill="1"/>
    <xf numFmtId="4" fontId="9" fillId="0" borderId="0" xfId="0" applyNumberFormat="1" applyFont="1" applyFill="1" applyBorder="1" applyAlignment="1">
      <alignment horizontal="right"/>
    </xf>
    <xf numFmtId="4" fontId="9" fillId="0" borderId="2" xfId="0" applyNumberFormat="1" applyFont="1" applyFill="1" applyBorder="1"/>
    <xf numFmtId="4" fontId="9" fillId="0" borderId="0" xfId="0" applyNumberFormat="1" applyFont="1" applyFill="1" applyBorder="1"/>
    <xf numFmtId="4" fontId="10" fillId="0" borderId="0" xfId="0" applyNumberFormat="1" applyFont="1" applyFill="1" applyBorder="1"/>
    <xf numFmtId="10" fontId="10" fillId="0" borderId="2" xfId="0" applyNumberFormat="1" applyFont="1" applyFill="1" applyBorder="1" applyAlignment="1">
      <alignment horizontal="center"/>
    </xf>
    <xf numFmtId="10" fontId="10" fillId="0" borderId="0" xfId="0" applyNumberFormat="1" applyFont="1" applyFill="1" applyBorder="1" applyAlignment="1">
      <alignment horizontal="center"/>
    </xf>
    <xf numFmtId="4" fontId="9" fillId="0" borderId="4" xfId="0" applyNumberFormat="1" applyFont="1" applyFill="1" applyBorder="1"/>
    <xf numFmtId="4" fontId="9" fillId="0" borderId="6" xfId="0" applyNumberFormat="1" applyFont="1" applyFill="1" applyBorder="1"/>
    <xf numFmtId="4" fontId="9" fillId="0" borderId="5" xfId="0" applyNumberFormat="1" applyFont="1" applyFill="1" applyBorder="1"/>
    <xf numFmtId="4" fontId="9" fillId="0" borderId="7" xfId="0" applyNumberFormat="1" applyFont="1" applyFill="1" applyBorder="1"/>
    <xf numFmtId="4" fontId="9" fillId="0" borderId="9" xfId="0" applyNumberFormat="1" applyFont="1" applyFill="1" applyBorder="1"/>
    <xf numFmtId="4" fontId="9" fillId="0" borderId="8" xfId="0" applyNumberFormat="1" applyFont="1" applyFill="1" applyBorder="1"/>
    <xf numFmtId="4" fontId="9" fillId="0" borderId="0" xfId="0" applyNumberFormat="1" applyFont="1" applyFill="1" applyBorder="1" applyAlignment="1">
      <alignment horizontal="center"/>
    </xf>
    <xf numFmtId="4" fontId="9" fillId="0" borderId="2" xfId="0" applyNumberFormat="1" applyFont="1" applyFill="1" applyBorder="1" applyAlignment="1"/>
    <xf numFmtId="43" fontId="9" fillId="0" borderId="2" xfId="1" applyFont="1" applyFill="1" applyBorder="1" applyAlignment="1"/>
    <xf numFmtId="4" fontId="9" fillId="0" borderId="2" xfId="0" applyNumberFormat="1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4" fontId="11" fillId="0" borderId="2" xfId="0" applyNumberFormat="1" applyFont="1" applyFill="1" applyBorder="1" applyAlignment="1">
      <alignment horizontal="center"/>
    </xf>
    <xf numFmtId="4" fontId="12" fillId="0" borderId="0" xfId="0" applyNumberFormat="1" applyFont="1" applyFill="1" applyBorder="1" applyAlignment="1">
      <alignment horizontal="center"/>
    </xf>
    <xf numFmtId="4" fontId="13" fillId="0" borderId="0" xfId="0" applyNumberFormat="1" applyFont="1" applyFill="1" applyBorder="1"/>
    <xf numFmtId="4" fontId="14" fillId="0" borderId="0" xfId="0" applyNumberFormat="1" applyFont="1" applyFill="1" applyBorder="1"/>
    <xf numFmtId="0" fontId="12" fillId="0" borderId="3" xfId="0" applyFont="1" applyFill="1" applyBorder="1"/>
    <xf numFmtId="3" fontId="10" fillId="0" borderId="13" xfId="0" applyNumberFormat="1" applyFont="1" applyFill="1" applyBorder="1" applyAlignment="1">
      <alignment horizontal="center"/>
    </xf>
    <xf numFmtId="4" fontId="9" fillId="0" borderId="13" xfId="0" applyNumberFormat="1" applyFont="1" applyFill="1" applyBorder="1" applyAlignment="1">
      <alignment horizontal="center"/>
    </xf>
    <xf numFmtId="4" fontId="10" fillId="2" borderId="15" xfId="0" applyNumberFormat="1" applyFont="1" applyFill="1" applyBorder="1" applyAlignment="1">
      <alignment horizontal="center"/>
    </xf>
    <xf numFmtId="3" fontId="10" fillId="2" borderId="10" xfId="0" applyNumberFormat="1" applyFont="1" applyFill="1" applyBorder="1" applyAlignment="1"/>
    <xf numFmtId="3" fontId="8" fillId="0" borderId="3" xfId="0" applyNumberFormat="1" applyFont="1" applyFill="1" applyBorder="1" applyAlignment="1">
      <alignment horizontal="center"/>
    </xf>
    <xf numFmtId="4" fontId="10" fillId="0" borderId="3" xfId="0" applyNumberFormat="1" applyFont="1" applyFill="1" applyBorder="1" applyAlignment="1"/>
    <xf numFmtId="0" fontId="10" fillId="0" borderId="3" xfId="0" applyFont="1" applyFill="1" applyBorder="1" applyAlignment="1">
      <alignment horizontal="center"/>
    </xf>
    <xf numFmtId="4" fontId="12" fillId="0" borderId="0" xfId="0" applyNumberFormat="1" applyFont="1"/>
    <xf numFmtId="0" fontId="19" fillId="0" borderId="0" xfId="0" applyFont="1"/>
    <xf numFmtId="4" fontId="10" fillId="2" borderId="0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/>
    </xf>
    <xf numFmtId="4" fontId="9" fillId="2" borderId="0" xfId="0" applyNumberFormat="1" applyFont="1" applyFill="1" applyBorder="1" applyAlignment="1">
      <alignment horizontal="center" vertical="center"/>
    </xf>
    <xf numFmtId="4" fontId="11" fillId="2" borderId="0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>
      <alignment horizontal="center"/>
    </xf>
    <xf numFmtId="4" fontId="10" fillId="0" borderId="3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4" fontId="5" fillId="2" borderId="0" xfId="0" applyNumberFormat="1" applyFont="1" applyFill="1" applyBorder="1" applyAlignment="1">
      <alignment horizontal="center"/>
    </xf>
    <xf numFmtId="4" fontId="8" fillId="0" borderId="0" xfId="0" applyNumberFormat="1" applyFont="1"/>
    <xf numFmtId="4" fontId="21" fillId="2" borderId="3" xfId="0" applyNumberFormat="1" applyFont="1" applyFill="1" applyBorder="1" applyAlignment="1"/>
    <xf numFmtId="4" fontId="21" fillId="2" borderId="3" xfId="0" applyNumberFormat="1" applyFont="1" applyFill="1" applyBorder="1" applyAlignment="1">
      <alignment horizontal="left"/>
    </xf>
    <xf numFmtId="4" fontId="21" fillId="2" borderId="2" xfId="0" applyNumberFormat="1" applyFont="1" applyFill="1" applyBorder="1" applyAlignment="1"/>
    <xf numFmtId="4" fontId="5" fillId="2" borderId="2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/>
    </xf>
    <xf numFmtId="43" fontId="12" fillId="0" borderId="0" xfId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43" fontId="12" fillId="0" borderId="0" xfId="1" applyFont="1" applyFill="1" applyBorder="1" applyAlignment="1">
      <alignment horizontal="left"/>
    </xf>
    <xf numFmtId="4" fontId="10" fillId="0" borderId="3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4" fontId="8" fillId="2" borderId="0" xfId="0" applyNumberFormat="1" applyFont="1" applyFill="1" applyBorder="1" applyAlignment="1">
      <alignment horizontal="center"/>
    </xf>
    <xf numFmtId="4" fontId="8" fillId="0" borderId="0" xfId="0" applyNumberFormat="1" applyFont="1" applyFill="1" applyBorder="1" applyAlignment="1">
      <alignment horizontal="center"/>
    </xf>
    <xf numFmtId="0" fontId="5" fillId="0" borderId="4" xfId="0" applyFont="1" applyFill="1" applyBorder="1"/>
    <xf numFmtId="4" fontId="1" fillId="0" borderId="5" xfId="0" applyNumberFormat="1" applyFont="1" applyFill="1" applyBorder="1"/>
    <xf numFmtId="4" fontId="5" fillId="0" borderId="6" xfId="0" applyNumberFormat="1" applyFont="1" applyFill="1" applyBorder="1"/>
    <xf numFmtId="0" fontId="5" fillId="0" borderId="5" xfId="0" applyFont="1" applyFill="1" applyBorder="1"/>
    <xf numFmtId="0" fontId="5" fillId="0" borderId="3" xfId="0" applyFont="1" applyFill="1" applyBorder="1"/>
    <xf numFmtId="4" fontId="1" fillId="0" borderId="2" xfId="0" applyNumberFormat="1" applyFont="1" applyFill="1" applyBorder="1"/>
    <xf numFmtId="4" fontId="5" fillId="0" borderId="0" xfId="0" applyNumberFormat="1" applyFont="1" applyFill="1" applyBorder="1"/>
    <xf numFmtId="0" fontId="5" fillId="0" borderId="2" xfId="0" applyFont="1" applyFill="1" applyBorder="1"/>
    <xf numFmtId="4" fontId="21" fillId="0" borderId="3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0" fontId="9" fillId="0" borderId="2" xfId="0" applyFont="1" applyFill="1" applyBorder="1"/>
    <xf numFmtId="0" fontId="9" fillId="0" borderId="3" xfId="0" applyFont="1" applyFill="1" applyBorder="1"/>
    <xf numFmtId="4" fontId="10" fillId="0" borderId="2" xfId="0" applyNumberFormat="1" applyFont="1" applyFill="1" applyBorder="1"/>
    <xf numFmtId="4" fontId="21" fillId="0" borderId="3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/>
    <xf numFmtId="4" fontId="10" fillId="0" borderId="5" xfId="0" applyNumberFormat="1" applyFont="1" applyFill="1" applyBorder="1"/>
    <xf numFmtId="0" fontId="9" fillId="0" borderId="5" xfId="0" applyFont="1" applyFill="1" applyBorder="1"/>
    <xf numFmtId="0" fontId="5" fillId="0" borderId="7" xfId="0" applyFont="1" applyFill="1" applyBorder="1"/>
    <xf numFmtId="4" fontId="1" fillId="0" borderId="8" xfId="0" applyNumberFormat="1" applyFont="1" applyFill="1" applyBorder="1"/>
    <xf numFmtId="4" fontId="1" fillId="0" borderId="9" xfId="0" applyNumberFormat="1" applyFont="1" applyFill="1" applyBorder="1" applyAlignment="1">
      <alignment horizontal="center"/>
    </xf>
    <xf numFmtId="4" fontId="1" fillId="0" borderId="8" xfId="0" applyNumberFormat="1" applyFont="1" applyFill="1" applyBorder="1" applyAlignment="1">
      <alignment horizontal="center"/>
    </xf>
    <xf numFmtId="4" fontId="1" fillId="0" borderId="0" xfId="0" applyNumberFormat="1" applyFont="1" applyFill="1" applyBorder="1"/>
    <xf numFmtId="4" fontId="5" fillId="0" borderId="2" xfId="0" applyNumberFormat="1" applyFont="1" applyFill="1" applyBorder="1"/>
    <xf numFmtId="4" fontId="10" fillId="0" borderId="0" xfId="0" applyNumberFormat="1" applyFont="1" applyFill="1" applyBorder="1" applyAlignment="1">
      <alignment horizontal="right"/>
    </xf>
    <xf numFmtId="9" fontId="1" fillId="0" borderId="2" xfId="0" applyNumberFormat="1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0" fontId="1" fillId="0" borderId="2" xfId="0" applyFont="1" applyFill="1" applyBorder="1"/>
    <xf numFmtId="0" fontId="0" fillId="0" borderId="0" xfId="0" applyFill="1" applyBorder="1"/>
    <xf numFmtId="4" fontId="6" fillId="0" borderId="0" xfId="0" applyNumberFormat="1" applyFont="1" applyFill="1" applyBorder="1"/>
    <xf numFmtId="4" fontId="5" fillId="0" borderId="4" xfId="0" applyNumberFormat="1" applyFont="1" applyFill="1" applyBorder="1"/>
    <xf numFmtId="4" fontId="5" fillId="0" borderId="5" xfId="0" applyNumberFormat="1" applyFont="1" applyFill="1" applyBorder="1"/>
    <xf numFmtId="0" fontId="9" fillId="0" borderId="7" xfId="0" applyFont="1" applyFill="1" applyBorder="1"/>
    <xf numFmtId="4" fontId="10" fillId="0" borderId="8" xfId="0" applyNumberFormat="1" applyFont="1" applyFill="1" applyBorder="1"/>
    <xf numFmtId="4" fontId="9" fillId="0" borderId="0" xfId="0" applyNumberFormat="1" applyFont="1" applyFill="1" applyBorder="1" applyAlignment="1"/>
    <xf numFmtId="4" fontId="11" fillId="0" borderId="0" xfId="0" applyNumberFormat="1" applyFont="1" applyFill="1" applyBorder="1" applyAlignment="1"/>
    <xf numFmtId="0" fontId="10" fillId="0" borderId="2" xfId="0" applyFont="1" applyFill="1" applyBorder="1"/>
    <xf numFmtId="0" fontId="11" fillId="0" borderId="2" xfId="0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right"/>
    </xf>
    <xf numFmtId="4" fontId="5" fillId="0" borderId="7" xfId="0" applyNumberFormat="1" applyFont="1" applyFill="1" applyBorder="1"/>
    <xf numFmtId="4" fontId="5" fillId="0" borderId="9" xfId="0" applyNumberFormat="1" applyFont="1" applyFill="1" applyBorder="1"/>
    <xf numFmtId="4" fontId="5" fillId="0" borderId="8" xfId="0" applyNumberFormat="1" applyFont="1" applyFill="1" applyBorder="1"/>
    <xf numFmtId="4" fontId="21" fillId="0" borderId="3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4" fontId="11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0" fontId="12" fillId="0" borderId="4" xfId="0" applyFont="1" applyFill="1" applyBorder="1"/>
    <xf numFmtId="4" fontId="15" fillId="0" borderId="6" xfId="0" applyNumberFormat="1" applyFont="1" applyFill="1" applyBorder="1" applyAlignment="1">
      <alignment horizontal="left"/>
    </xf>
    <xf numFmtId="4" fontId="9" fillId="0" borderId="6" xfId="0" applyNumberFormat="1" applyFont="1" applyFill="1" applyBorder="1" applyAlignment="1"/>
    <xf numFmtId="0" fontId="9" fillId="0" borderId="5" xfId="0" applyFont="1" applyFill="1" applyBorder="1" applyAlignment="1"/>
    <xf numFmtId="4" fontId="10" fillId="0" borderId="0" xfId="0" applyNumberFormat="1" applyFont="1" applyFill="1" applyBorder="1" applyAlignment="1"/>
    <xf numFmtId="0" fontId="9" fillId="0" borderId="2" xfId="0" applyFont="1" applyFill="1" applyBorder="1" applyAlignment="1"/>
    <xf numFmtId="4" fontId="20" fillId="0" borderId="3" xfId="0" applyNumberFormat="1" applyFont="1" applyFill="1" applyBorder="1" applyAlignment="1">
      <alignment horizontal="center"/>
    </xf>
    <xf numFmtId="4" fontId="20" fillId="0" borderId="0" xfId="0" applyNumberFormat="1" applyFont="1" applyFill="1" applyBorder="1" applyAlignment="1">
      <alignment horizontal="center"/>
    </xf>
    <xf numFmtId="4" fontId="20" fillId="0" borderId="2" xfId="0" applyNumberFormat="1" applyFont="1" applyFill="1" applyBorder="1" applyAlignment="1">
      <alignment horizontal="center"/>
    </xf>
    <xf numFmtId="4" fontId="15" fillId="0" borderId="0" xfId="0" applyNumberFormat="1" applyFont="1" applyFill="1" applyBorder="1" applyAlignment="1"/>
    <xf numFmtId="4" fontId="15" fillId="0" borderId="0" xfId="0" applyNumberFormat="1" applyFont="1" applyFill="1" applyBorder="1" applyAlignment="1">
      <alignment horizontal="center"/>
    </xf>
    <xf numFmtId="0" fontId="12" fillId="0" borderId="10" xfId="0" applyFont="1" applyFill="1" applyBorder="1"/>
    <xf numFmtId="4" fontId="17" fillId="0" borderId="0" xfId="0" applyNumberFormat="1" applyFont="1" applyFill="1" applyBorder="1" applyAlignment="1">
      <alignment horizontal="center"/>
    </xf>
    <xf numFmtId="0" fontId="12" fillId="0" borderId="11" xfId="0" applyFont="1" applyFill="1" applyBorder="1"/>
    <xf numFmtId="0" fontId="9" fillId="0" borderId="12" xfId="0" applyFont="1" applyFill="1" applyBorder="1" applyAlignment="1"/>
    <xf numFmtId="4" fontId="13" fillId="0" borderId="0" xfId="0" applyNumberFormat="1" applyFont="1" applyFill="1" applyBorder="1" applyAlignment="1"/>
    <xf numFmtId="0" fontId="18" fillId="0" borderId="0" xfId="0" applyFont="1" applyFill="1" applyBorder="1" applyAlignment="1">
      <alignment horizontal="center"/>
    </xf>
    <xf numFmtId="0" fontId="12" fillId="0" borderId="2" xfId="0" applyFont="1" applyFill="1" applyBorder="1" applyAlignment="1"/>
    <xf numFmtId="0" fontId="18" fillId="0" borderId="0" xfId="0" applyFont="1" applyFill="1" applyBorder="1"/>
    <xf numFmtId="0" fontId="12" fillId="0" borderId="13" xfId="0" applyFont="1" applyFill="1" applyBorder="1"/>
    <xf numFmtId="0" fontId="18" fillId="0" borderId="13" xfId="0" applyFont="1" applyFill="1" applyBorder="1" applyAlignment="1">
      <alignment horizontal="center"/>
    </xf>
    <xf numFmtId="4" fontId="10" fillId="0" borderId="14" xfId="0" applyNumberFormat="1" applyFont="1" applyFill="1" applyBorder="1" applyAlignment="1">
      <alignment horizontal="center"/>
    </xf>
    <xf numFmtId="0" fontId="12" fillId="0" borderId="12" xfId="0" applyFont="1" applyFill="1" applyBorder="1"/>
    <xf numFmtId="0" fontId="12" fillId="0" borderId="1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2" fillId="0" borderId="15" xfId="0" applyFont="1" applyFill="1" applyBorder="1"/>
    <xf numFmtId="4" fontId="10" fillId="0" borderId="11" xfId="0" applyNumberFormat="1" applyFont="1" applyFill="1" applyBorder="1"/>
    <xf numFmtId="0" fontId="10" fillId="0" borderId="11" xfId="0" applyFont="1" applyFill="1" applyBorder="1" applyAlignment="1">
      <alignment horizontal="center"/>
    </xf>
    <xf numFmtId="4" fontId="9" fillId="0" borderId="12" xfId="0" applyNumberFormat="1" applyFont="1" applyFill="1" applyBorder="1" applyAlignment="1"/>
    <xf numFmtId="4" fontId="18" fillId="0" borderId="0" xfId="0" applyNumberFormat="1" applyFont="1" applyFill="1" applyBorder="1"/>
    <xf numFmtId="4" fontId="10" fillId="0" borderId="13" xfId="0" applyNumberFormat="1" applyFont="1" applyFill="1" applyBorder="1" applyAlignment="1"/>
    <xf numFmtId="4" fontId="9" fillId="0" borderId="14" xfId="0" applyNumberFormat="1" applyFont="1" applyFill="1" applyBorder="1" applyAlignment="1"/>
    <xf numFmtId="4" fontId="11" fillId="0" borderId="13" xfId="0" applyNumberFormat="1" applyFont="1" applyFill="1" applyBorder="1" applyAlignment="1">
      <alignment horizontal="center"/>
    </xf>
    <xf numFmtId="10" fontId="10" fillId="0" borderId="14" xfId="0" applyNumberFormat="1" applyFont="1" applyFill="1" applyBorder="1" applyAlignment="1">
      <alignment horizontal="center"/>
    </xf>
    <xf numFmtId="4" fontId="10" fillId="0" borderId="12" xfId="0" applyNumberFormat="1" applyFont="1" applyFill="1" applyBorder="1" applyAlignment="1"/>
    <xf numFmtId="0" fontId="13" fillId="0" borderId="2" xfId="0" applyFont="1" applyFill="1" applyBorder="1" applyAlignment="1"/>
    <xf numFmtId="0" fontId="10" fillId="0" borderId="2" xfId="0" applyFont="1" applyFill="1" applyBorder="1" applyAlignment="1"/>
    <xf numFmtId="0" fontId="12" fillId="0" borderId="3" xfId="0" applyFont="1" applyFill="1" applyBorder="1" applyAlignment="1">
      <alignment horizontal="center"/>
    </xf>
    <xf numFmtId="4" fontId="14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/>
    <xf numFmtId="4" fontId="15" fillId="0" borderId="14" xfId="0" applyNumberFormat="1" applyFont="1" applyFill="1" applyBorder="1" applyAlignment="1"/>
    <xf numFmtId="4" fontId="18" fillId="0" borderId="0" xfId="0" applyNumberFormat="1" applyFont="1" applyFill="1" applyBorder="1" applyAlignment="1"/>
    <xf numFmtId="3" fontId="10" fillId="0" borderId="0" xfId="0" applyNumberFormat="1" applyFont="1" applyFill="1" applyBorder="1" applyAlignment="1"/>
    <xf numFmtId="4" fontId="9" fillId="0" borderId="11" xfId="0" applyNumberFormat="1" applyFont="1" applyFill="1" applyBorder="1" applyAlignment="1"/>
    <xf numFmtId="4" fontId="9" fillId="0" borderId="11" xfId="0" applyNumberFormat="1" applyFont="1" applyFill="1" applyBorder="1" applyAlignment="1">
      <alignment horizontal="center"/>
    </xf>
    <xf numFmtId="4" fontId="10" fillId="0" borderId="11" xfId="0" applyNumberFormat="1" applyFont="1" applyFill="1" applyBorder="1" applyAlignment="1">
      <alignment horizontal="center"/>
    </xf>
    <xf numFmtId="4" fontId="13" fillId="0" borderId="2" xfId="0" applyNumberFormat="1" applyFont="1" applyFill="1" applyBorder="1" applyAlignment="1"/>
    <xf numFmtId="4" fontId="10" fillId="0" borderId="13" xfId="0" applyNumberFormat="1" applyFont="1" applyFill="1" applyBorder="1" applyAlignment="1">
      <alignment horizontal="center"/>
    </xf>
    <xf numFmtId="4" fontId="14" fillId="0" borderId="0" xfId="0" applyNumberFormat="1" applyFont="1" applyFill="1" applyBorder="1" applyAlignment="1"/>
    <xf numFmtId="0" fontId="12" fillId="0" borderId="2" xfId="0" applyFont="1" applyFill="1" applyBorder="1"/>
    <xf numFmtId="0" fontId="16" fillId="0" borderId="3" xfId="0" applyFont="1" applyFill="1" applyBorder="1"/>
    <xf numFmtId="0" fontId="12" fillId="0" borderId="7" xfId="0" applyFont="1" applyFill="1" applyBorder="1"/>
    <xf numFmtId="0" fontId="12" fillId="0" borderId="8" xfId="0" applyFont="1" applyFill="1" applyBorder="1"/>
    <xf numFmtId="0" fontId="12" fillId="0" borderId="9" xfId="0" applyFont="1" applyFill="1" applyBorder="1"/>
    <xf numFmtId="0" fontId="36" fillId="0" borderId="0" xfId="0" applyFont="1"/>
    <xf numFmtId="0" fontId="36" fillId="0" borderId="0" xfId="0" applyFont="1" applyFill="1"/>
    <xf numFmtId="0" fontId="18" fillId="0" borderId="0" xfId="0" applyFont="1" applyFill="1" applyBorder="1" applyAlignment="1">
      <alignment horizontal="center"/>
    </xf>
    <xf numFmtId="4" fontId="19" fillId="0" borderId="0" xfId="0" applyNumberFormat="1" applyFont="1" applyFill="1" applyBorder="1" applyAlignment="1">
      <alignment horizontal="center"/>
    </xf>
    <xf numFmtId="4" fontId="9" fillId="0" borderId="3" xfId="0" applyNumberFormat="1" applyFont="1" applyFill="1" applyBorder="1" applyAlignment="1"/>
    <xf numFmtId="4" fontId="11" fillId="0" borderId="3" xfId="0" applyNumberFormat="1" applyFont="1" applyFill="1" applyBorder="1" applyAlignment="1"/>
    <xf numFmtId="10" fontId="1" fillId="0" borderId="0" xfId="0" applyNumberFormat="1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25" fillId="2" borderId="0" xfId="0" applyFont="1" applyFill="1" applyAlignment="1">
      <alignment wrapText="1"/>
    </xf>
    <xf numFmtId="0" fontId="26" fillId="2" borderId="0" xfId="0" applyFont="1" applyFill="1" applyAlignment="1">
      <alignment wrapText="1"/>
    </xf>
    <xf numFmtId="0" fontId="27" fillId="2" borderId="0" xfId="0" applyFont="1" applyFill="1" applyAlignment="1">
      <alignment wrapText="1"/>
    </xf>
    <xf numFmtId="0" fontId="28" fillId="2" borderId="0" xfId="0" applyFont="1" applyFill="1" applyAlignment="1">
      <alignment wrapText="1"/>
    </xf>
    <xf numFmtId="0" fontId="29" fillId="2" borderId="0" xfId="0" applyFont="1" applyFill="1" applyAlignment="1">
      <alignment wrapText="1"/>
    </xf>
    <xf numFmtId="0" fontId="30" fillId="2" borderId="0" xfId="0" applyFont="1" applyFill="1" applyAlignment="1">
      <alignment wrapText="1"/>
    </xf>
    <xf numFmtId="0" fontId="31" fillId="2" borderId="0" xfId="0" applyFont="1" applyFill="1" applyAlignment="1">
      <alignment wrapText="1"/>
    </xf>
    <xf numFmtId="0" fontId="3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26" fillId="2" borderId="0" xfId="0" quotePrefix="1" applyFont="1" applyFill="1" applyAlignment="1">
      <alignment wrapText="1"/>
    </xf>
    <xf numFmtId="4" fontId="10" fillId="0" borderId="3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4" fontId="21" fillId="0" borderId="3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>
      <alignment horizontal="center"/>
    </xf>
    <xf numFmtId="4" fontId="10" fillId="0" borderId="3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4" fontId="10" fillId="2" borderId="0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0" fontId="37" fillId="2" borderId="0" xfId="0" applyFont="1" applyFill="1" applyAlignment="1">
      <alignment wrapText="1"/>
    </xf>
    <xf numFmtId="0" fontId="12" fillId="0" borderId="0" xfId="0" applyFont="1"/>
    <xf numFmtId="0" fontId="16" fillId="0" borderId="0" xfId="0" applyFont="1"/>
    <xf numFmtId="0" fontId="12" fillId="0" borderId="0" xfId="0" applyFont="1" applyFill="1"/>
    <xf numFmtId="4" fontId="16" fillId="0" borderId="0" xfId="0" applyNumberFormat="1" applyFont="1"/>
    <xf numFmtId="49" fontId="16" fillId="0" borderId="19" xfId="0" applyNumberFormat="1" applyFont="1" applyFill="1" applyBorder="1" applyAlignment="1">
      <alignment horizontal="left"/>
    </xf>
    <xf numFmtId="4" fontId="12" fillId="2" borderId="0" xfId="0" applyNumberFormat="1" applyFont="1" applyFill="1" applyBorder="1"/>
    <xf numFmtId="164" fontId="12" fillId="0" borderId="0" xfId="0" applyNumberFormat="1" applyFont="1"/>
    <xf numFmtId="0" fontId="19" fillId="0" borderId="0" xfId="0" applyFont="1" applyAlignment="1">
      <alignment horizontal="center"/>
    </xf>
    <xf numFmtId="0" fontId="8" fillId="0" borderId="0" xfId="0" quotePrefix="1" applyFont="1" applyAlignment="1">
      <alignment horizontal="center"/>
    </xf>
    <xf numFmtId="43" fontId="12" fillId="0" borderId="0" xfId="1" applyFont="1"/>
    <xf numFmtId="4" fontId="16" fillId="2" borderId="0" xfId="0" applyNumberFormat="1" applyFont="1" applyFill="1" applyAlignment="1"/>
    <xf numFmtId="43" fontId="16" fillId="2" borderId="0" xfId="1" applyFont="1" applyFill="1"/>
    <xf numFmtId="43" fontId="16" fillId="2" borderId="0" xfId="1" applyFont="1" applyFill="1" applyAlignment="1"/>
    <xf numFmtId="0" fontId="16" fillId="0" borderId="0" xfId="0" applyFont="1" applyFill="1" applyBorder="1"/>
    <xf numFmtId="49" fontId="16" fillId="0" borderId="0" xfId="0" applyNumberFormat="1" applyFont="1" applyFill="1" applyBorder="1" applyAlignment="1">
      <alignment horizontal="left"/>
    </xf>
    <xf numFmtId="43" fontId="16" fillId="0" borderId="0" xfId="1" applyFont="1" applyFill="1" applyBorder="1"/>
    <xf numFmtId="4" fontId="16" fillId="0" borderId="0" xfId="0" applyNumberFormat="1" applyFont="1" applyFill="1" applyBorder="1"/>
    <xf numFmtId="3" fontId="8" fillId="2" borderId="0" xfId="0" applyNumberFormat="1" applyFont="1" applyFill="1" applyBorder="1" applyAlignment="1">
      <alignment horizontal="center"/>
    </xf>
    <xf numFmtId="3" fontId="33" fillId="0" borderId="0" xfId="0" applyNumberFormat="1" applyFont="1"/>
    <xf numFmtId="4" fontId="10" fillId="0" borderId="3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4" fontId="21" fillId="0" borderId="3" xfId="0" applyNumberFormat="1" applyFont="1" applyFill="1" applyBorder="1" applyAlignment="1">
      <alignment horizontal="center"/>
    </xf>
    <xf numFmtId="4" fontId="21" fillId="0" borderId="0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4" fontId="11" fillId="0" borderId="2" xfId="0" applyNumberFormat="1" applyFont="1" applyFill="1" applyBorder="1" applyAlignment="1">
      <alignment horizontal="center"/>
    </xf>
    <xf numFmtId="4" fontId="10" fillId="0" borderId="3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4" fontId="21" fillId="0" borderId="3" xfId="0" applyNumberFormat="1" applyFont="1" applyFill="1" applyBorder="1" applyAlignment="1">
      <alignment horizontal="center"/>
    </xf>
    <xf numFmtId="4" fontId="21" fillId="0" borderId="0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4" fontId="11" fillId="0" borderId="2" xfId="0" applyNumberFormat="1" applyFont="1" applyFill="1" applyBorder="1" applyAlignment="1">
      <alignment horizontal="center"/>
    </xf>
    <xf numFmtId="4" fontId="12" fillId="0" borderId="0" xfId="0" applyNumberFormat="1" applyFont="1" applyBorder="1"/>
    <xf numFmtId="0" fontId="12" fillId="0" borderId="0" xfId="0" applyFont="1" applyBorder="1"/>
    <xf numFmtId="49" fontId="12" fillId="0" borderId="0" xfId="0" applyNumberFormat="1" applyFont="1" applyFill="1" applyBorder="1" applyAlignment="1">
      <alignment horizontal="left"/>
    </xf>
    <xf numFmtId="4" fontId="12" fillId="0" borderId="0" xfId="0" applyNumberFormat="1" applyFont="1" applyFill="1" applyBorder="1" applyAlignment="1">
      <alignment horizontal="center" vertical="center"/>
    </xf>
    <xf numFmtId="4" fontId="16" fillId="0" borderId="0" xfId="0" applyNumberFormat="1" applyFont="1" applyFill="1" applyBorder="1" applyAlignment="1">
      <alignment horizontal="center"/>
    </xf>
    <xf numFmtId="166" fontId="0" fillId="0" borderId="0" xfId="0" applyNumberFormat="1" applyFill="1"/>
    <xf numFmtId="4" fontId="16" fillId="0" borderId="3" xfId="0" applyNumberFormat="1" applyFont="1" applyFill="1" applyBorder="1" applyAlignment="1">
      <alignment horizontal="center"/>
    </xf>
    <xf numFmtId="4" fontId="12" fillId="0" borderId="7" xfId="0" applyNumberFormat="1" applyFont="1" applyFill="1" applyBorder="1"/>
    <xf numFmtId="0" fontId="11" fillId="0" borderId="3" xfId="0" applyFont="1" applyFill="1" applyBorder="1" applyAlignment="1">
      <alignment horizontal="center"/>
    </xf>
    <xf numFmtId="4" fontId="16" fillId="0" borderId="0" xfId="0" applyNumberFormat="1" applyFont="1" applyFill="1" applyBorder="1" applyAlignment="1">
      <alignment horizontal="right"/>
    </xf>
    <xf numFmtId="0" fontId="16" fillId="0" borderId="13" xfId="0" applyFont="1" applyFill="1" applyBorder="1" applyAlignment="1">
      <alignment horizontal="center"/>
    </xf>
    <xf numFmtId="4" fontId="21" fillId="0" borderId="0" xfId="0" applyNumberFormat="1" applyFont="1" applyFill="1" applyBorder="1" applyAlignment="1"/>
    <xf numFmtId="4" fontId="21" fillId="0" borderId="2" xfId="0" applyNumberFormat="1" applyFont="1" applyFill="1" applyBorder="1" applyAlignment="1"/>
    <xf numFmtId="4" fontId="38" fillId="0" borderId="0" xfId="0" applyNumberFormat="1" applyFont="1" applyFill="1" applyBorder="1" applyAlignment="1"/>
    <xf numFmtId="0" fontId="16" fillId="0" borderId="0" xfId="0" applyFont="1" applyFill="1"/>
    <xf numFmtId="4" fontId="11" fillId="0" borderId="3" xfId="0" applyNumberFormat="1" applyFont="1" applyFill="1" applyBorder="1"/>
    <xf numFmtId="4" fontId="10" fillId="0" borderId="0" xfId="0" applyNumberFormat="1" applyFont="1" applyFill="1" applyBorder="1" applyAlignment="1">
      <alignment horizontal="center"/>
    </xf>
    <xf numFmtId="43" fontId="18" fillId="2" borderId="0" xfId="1" applyFont="1" applyFill="1" applyBorder="1"/>
    <xf numFmtId="3" fontId="10" fillId="0" borderId="3" xfId="0" applyNumberFormat="1" applyFont="1" applyFill="1" applyBorder="1" applyAlignment="1">
      <alignment horizontal="center"/>
    </xf>
    <xf numFmtId="43" fontId="12" fillId="2" borderId="28" xfId="1" applyFont="1" applyFill="1" applyBorder="1"/>
    <xf numFmtId="43" fontId="16" fillId="2" borderId="17" xfId="1" applyFont="1" applyFill="1" applyBorder="1" applyAlignment="1"/>
    <xf numFmtId="43" fontId="12" fillId="2" borderId="18" xfId="1" applyFont="1" applyFill="1" applyBorder="1"/>
    <xf numFmtId="49" fontId="10" fillId="0" borderId="30" xfId="0" applyNumberFormat="1" applyFont="1" applyFill="1" applyBorder="1" applyAlignment="1">
      <alignment horizontal="center"/>
    </xf>
    <xf numFmtId="49" fontId="10" fillId="0" borderId="31" xfId="0" applyNumberFormat="1" applyFont="1" applyFill="1" applyBorder="1" applyAlignment="1">
      <alignment horizontal="center"/>
    </xf>
    <xf numFmtId="49" fontId="10" fillId="0" borderId="32" xfId="0" applyNumberFormat="1" applyFont="1" applyFill="1" applyBorder="1" applyAlignment="1">
      <alignment horizontal="center"/>
    </xf>
    <xf numFmtId="49" fontId="16" fillId="0" borderId="22" xfId="0" applyNumberFormat="1" applyFont="1" applyFill="1" applyBorder="1" applyAlignment="1">
      <alignment horizontal="left"/>
    </xf>
    <xf numFmtId="3" fontId="12" fillId="0" borderId="22" xfId="0" applyNumberFormat="1" applyFont="1" applyFill="1" applyBorder="1"/>
    <xf numFmtId="3" fontId="16" fillId="0" borderId="22" xfId="0" applyNumberFormat="1" applyFont="1" applyFill="1" applyBorder="1"/>
    <xf numFmtId="3" fontId="16" fillId="0" borderId="20" xfId="0" applyNumberFormat="1" applyFont="1" applyFill="1" applyBorder="1"/>
    <xf numFmtId="3" fontId="16" fillId="0" borderId="21" xfId="0" applyNumberFormat="1" applyFont="1" applyFill="1" applyBorder="1"/>
    <xf numFmtId="49" fontId="16" fillId="0" borderId="33" xfId="0" applyNumberFormat="1" applyFont="1" applyFill="1" applyBorder="1" applyAlignment="1">
      <alignment horizontal="left"/>
    </xf>
    <xf numFmtId="3" fontId="16" fillId="0" borderId="33" xfId="0" applyNumberFormat="1" applyFont="1" applyFill="1" applyBorder="1"/>
    <xf numFmtId="49" fontId="16" fillId="0" borderId="23" xfId="0" applyNumberFormat="1" applyFont="1" applyFill="1" applyBorder="1" applyAlignment="1">
      <alignment horizontal="left"/>
    </xf>
    <xf numFmtId="3" fontId="12" fillId="0" borderId="1" xfId="0" applyNumberFormat="1" applyFont="1" applyFill="1" applyBorder="1"/>
    <xf numFmtId="3" fontId="12" fillId="0" borderId="0" xfId="0" applyNumberFormat="1" applyFont="1" applyFill="1" applyBorder="1"/>
    <xf numFmtId="3" fontId="16" fillId="0" borderId="0" xfId="0" applyNumberFormat="1" applyFont="1" applyFill="1" applyBorder="1"/>
    <xf numFmtId="49" fontId="10" fillId="0" borderId="34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49" fontId="10" fillId="0" borderId="35" xfId="0" applyNumberFormat="1" applyFont="1" applyFill="1" applyBorder="1" applyAlignment="1">
      <alignment horizontal="center"/>
    </xf>
    <xf numFmtId="0" fontId="40" fillId="0" borderId="16" xfId="0" applyFont="1" applyBorder="1"/>
    <xf numFmtId="49" fontId="42" fillId="0" borderId="29" xfId="0" applyNumberFormat="1" applyFont="1" applyFill="1" applyBorder="1" applyAlignment="1">
      <alignment horizontal="center"/>
    </xf>
    <xf numFmtId="49" fontId="16" fillId="0" borderId="36" xfId="0" applyNumberFormat="1" applyFont="1" applyFill="1" applyBorder="1" applyAlignment="1">
      <alignment horizontal="left"/>
    </xf>
    <xf numFmtId="49" fontId="16" fillId="0" borderId="37" xfId="0" applyNumberFormat="1" applyFont="1" applyFill="1" applyBorder="1" applyAlignment="1">
      <alignment horizontal="left"/>
    </xf>
    <xf numFmtId="49" fontId="16" fillId="0" borderId="35" xfId="0" applyNumberFormat="1" applyFont="1" applyFill="1" applyBorder="1" applyAlignment="1">
      <alignment horizontal="left"/>
    </xf>
    <xf numFmtId="0" fontId="12" fillId="0" borderId="35" xfId="0" applyFont="1" applyFill="1" applyBorder="1"/>
    <xf numFmtId="0" fontId="16" fillId="0" borderId="35" xfId="0" applyFont="1" applyFill="1" applyBorder="1"/>
    <xf numFmtId="49" fontId="10" fillId="0" borderId="22" xfId="0" applyNumberFormat="1" applyFont="1" applyFill="1" applyBorder="1" applyAlignment="1">
      <alignment horizontal="center"/>
    </xf>
    <xf numFmtId="49" fontId="10" fillId="0" borderId="38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left"/>
    </xf>
    <xf numFmtId="49" fontId="10" fillId="0" borderId="17" xfId="0" applyNumberFormat="1" applyFont="1" applyFill="1" applyBorder="1" applyAlignment="1">
      <alignment horizontal="center"/>
    </xf>
    <xf numFmtId="43" fontId="16" fillId="0" borderId="0" xfId="1" applyFont="1"/>
    <xf numFmtId="43" fontId="40" fillId="0" borderId="28" xfId="1" applyFont="1" applyBorder="1"/>
    <xf numFmtId="43" fontId="40" fillId="0" borderId="17" xfId="1" applyFont="1" applyBorder="1"/>
    <xf numFmtId="43" fontId="40" fillId="0" borderId="5" xfId="1" applyFont="1" applyBorder="1"/>
    <xf numFmtId="43" fontId="42" fillId="0" borderId="30" xfId="1" applyFont="1" applyFill="1" applyBorder="1" applyAlignment="1">
      <alignment horizontal="center"/>
    </xf>
    <xf numFmtId="43" fontId="42" fillId="0" borderId="34" xfId="1" applyFont="1" applyFill="1" applyBorder="1" applyAlignment="1">
      <alignment horizontal="center"/>
    </xf>
    <xf numFmtId="43" fontId="42" fillId="0" borderId="31" xfId="1" applyFont="1" applyFill="1" applyBorder="1" applyAlignment="1">
      <alignment horizontal="center"/>
    </xf>
    <xf numFmtId="43" fontId="42" fillId="0" borderId="32" xfId="1" applyFont="1" applyFill="1" applyBorder="1" applyAlignment="1">
      <alignment horizontal="center"/>
    </xf>
    <xf numFmtId="43" fontId="42" fillId="0" borderId="22" xfId="1" applyFont="1" applyFill="1" applyBorder="1" applyAlignment="1">
      <alignment horizontal="center"/>
    </xf>
    <xf numFmtId="43" fontId="42" fillId="0" borderId="35" xfId="1" applyFont="1" applyFill="1" applyBorder="1" applyAlignment="1">
      <alignment horizontal="center"/>
    </xf>
    <xf numFmtId="43" fontId="12" fillId="0" borderId="22" xfId="1" applyFont="1" applyFill="1" applyBorder="1"/>
    <xf numFmtId="43" fontId="16" fillId="0" borderId="22" xfId="1" applyFont="1" applyFill="1" applyBorder="1"/>
    <xf numFmtId="43" fontId="12" fillId="0" borderId="35" xfId="1" applyFont="1" applyFill="1" applyBorder="1"/>
    <xf numFmtId="43" fontId="16" fillId="0" borderId="35" xfId="1" applyFont="1" applyFill="1" applyBorder="1"/>
    <xf numFmtId="43" fontId="12" fillId="0" borderId="36" xfId="1" applyFont="1" applyFill="1" applyBorder="1"/>
    <xf numFmtId="43" fontId="16" fillId="0" borderId="36" xfId="1" applyFont="1" applyFill="1" applyBorder="1"/>
    <xf numFmtId="43" fontId="16" fillId="0" borderId="20" xfId="1" applyFont="1" applyFill="1" applyBorder="1"/>
    <xf numFmtId="43" fontId="12" fillId="0" borderId="20" xfId="1" applyFont="1" applyFill="1" applyBorder="1"/>
    <xf numFmtId="43" fontId="16" fillId="0" borderId="21" xfId="1" applyFont="1" applyFill="1" applyBorder="1"/>
    <xf numFmtId="43" fontId="16" fillId="0" borderId="37" xfId="1" applyFont="1" applyFill="1" applyBorder="1"/>
    <xf numFmtId="43" fontId="16" fillId="0" borderId="27" xfId="1" applyFont="1" applyFill="1" applyBorder="1"/>
    <xf numFmtId="43" fontId="16" fillId="0" borderId="33" xfId="1" applyFont="1" applyFill="1" applyBorder="1"/>
    <xf numFmtId="43" fontId="12" fillId="0" borderId="33" xfId="1" applyFont="1" applyFill="1" applyBorder="1"/>
    <xf numFmtId="43" fontId="16" fillId="0" borderId="31" xfId="1" applyFont="1" applyFill="1" applyBorder="1"/>
    <xf numFmtId="43" fontId="12" fillId="0" borderId="0" xfId="1" applyFont="1" applyFill="1"/>
    <xf numFmtId="43" fontId="16" fillId="0" borderId="0" xfId="1" applyFont="1" applyFill="1"/>
    <xf numFmtId="0" fontId="12" fillId="0" borderId="35" xfId="0" applyFont="1" applyBorder="1"/>
    <xf numFmtId="49" fontId="42" fillId="0" borderId="3" xfId="0" applyNumberFormat="1" applyFont="1" applyFill="1" applyBorder="1" applyAlignment="1">
      <alignment horizontal="left"/>
    </xf>
    <xf numFmtId="43" fontId="42" fillId="0" borderId="17" xfId="1" applyFont="1" applyFill="1" applyBorder="1" applyAlignment="1">
      <alignment horizontal="center"/>
    </xf>
    <xf numFmtId="43" fontId="12" fillId="0" borderId="31" xfId="1" applyFont="1" applyFill="1" applyBorder="1"/>
    <xf numFmtId="43" fontId="40" fillId="0" borderId="6" xfId="1" applyFont="1" applyBorder="1"/>
    <xf numFmtId="43" fontId="42" fillId="0" borderId="40" xfId="1" applyFont="1" applyFill="1" applyBorder="1" applyAlignment="1">
      <alignment horizontal="center"/>
    </xf>
    <xf numFmtId="43" fontId="12" fillId="0" borderId="35" xfId="1" applyFont="1" applyBorder="1"/>
    <xf numFmtId="43" fontId="16" fillId="0" borderId="35" xfId="1" applyFont="1" applyBorder="1"/>
    <xf numFmtId="43" fontId="12" fillId="0" borderId="22" xfId="1" applyFont="1" applyBorder="1"/>
    <xf numFmtId="49" fontId="16" fillId="2" borderId="22" xfId="0" applyNumberFormat="1" applyFont="1" applyFill="1" applyBorder="1" applyAlignment="1">
      <alignment horizontal="left"/>
    </xf>
    <xf numFmtId="49" fontId="16" fillId="0" borderId="1" xfId="0" applyNumberFormat="1" applyFont="1" applyFill="1" applyBorder="1" applyAlignment="1">
      <alignment horizontal="left"/>
    </xf>
    <xf numFmtId="49" fontId="16" fillId="2" borderId="23" xfId="0" applyNumberFormat="1" applyFont="1" applyFill="1" applyBorder="1" applyAlignment="1">
      <alignment horizontal="left"/>
    </xf>
    <xf numFmtId="49" fontId="16" fillId="2" borderId="1" xfId="0" applyNumberFormat="1" applyFont="1" applyFill="1" applyBorder="1" applyAlignment="1">
      <alignment horizontal="left"/>
    </xf>
    <xf numFmtId="43" fontId="12" fillId="2" borderId="0" xfId="1" applyFont="1" applyFill="1" applyBorder="1"/>
    <xf numFmtId="4" fontId="16" fillId="2" borderId="33" xfId="0" applyNumberFormat="1" applyFont="1" applyFill="1" applyBorder="1" applyAlignment="1"/>
    <xf numFmtId="4" fontId="16" fillId="0" borderId="33" xfId="0" applyNumberFormat="1" applyFont="1" applyFill="1" applyBorder="1" applyAlignment="1"/>
    <xf numFmtId="43" fontId="18" fillId="0" borderId="0" xfId="1" applyFont="1" applyFill="1" applyBorder="1"/>
    <xf numFmtId="43" fontId="12" fillId="0" borderId="0" xfId="1" applyFont="1" applyBorder="1"/>
    <xf numFmtId="43" fontId="12" fillId="0" borderId="11" xfId="1" applyFont="1" applyBorder="1"/>
    <xf numFmtId="4" fontId="16" fillId="2" borderId="43" xfId="0" applyNumberFormat="1" applyFont="1" applyFill="1" applyBorder="1" applyAlignment="1"/>
    <xf numFmtId="3" fontId="10" fillId="0" borderId="11" xfId="0" applyNumberFormat="1" applyFont="1" applyFill="1" applyBorder="1" applyAlignment="1">
      <alignment horizontal="center"/>
    </xf>
    <xf numFmtId="3" fontId="10" fillId="0" borderId="15" xfId="0" applyNumberFormat="1" applyFont="1" applyFill="1" applyBorder="1" applyAlignment="1">
      <alignment horizontal="center"/>
    </xf>
    <xf numFmtId="49" fontId="16" fillId="2" borderId="33" xfId="0" applyNumberFormat="1" applyFont="1" applyFill="1" applyBorder="1" applyAlignment="1">
      <alignment horizontal="left"/>
    </xf>
    <xf numFmtId="49" fontId="16" fillId="2" borderId="0" xfId="0" applyNumberFormat="1" applyFont="1" applyFill="1" applyBorder="1" applyAlignment="1">
      <alignment horizontal="left"/>
    </xf>
    <xf numFmtId="49" fontId="16" fillId="2" borderId="41" xfId="0" applyNumberFormat="1" applyFont="1" applyFill="1" applyBorder="1" applyAlignment="1">
      <alignment horizontal="left"/>
    </xf>
    <xf numFmtId="49" fontId="16" fillId="2" borderId="30" xfId="0" applyNumberFormat="1" applyFont="1" applyFill="1" applyBorder="1" applyAlignment="1">
      <alignment horizontal="left"/>
    </xf>
    <xf numFmtId="49" fontId="16" fillId="2" borderId="35" xfId="0" applyNumberFormat="1" applyFont="1" applyFill="1" applyBorder="1" applyAlignment="1">
      <alignment horizontal="left"/>
    </xf>
    <xf numFmtId="4" fontId="16" fillId="2" borderId="39" xfId="0" applyNumberFormat="1" applyFont="1" applyFill="1" applyBorder="1" applyAlignment="1"/>
    <xf numFmtId="49" fontId="16" fillId="2" borderId="44" xfId="0" applyNumberFormat="1" applyFont="1" applyFill="1" applyBorder="1" applyAlignment="1">
      <alignment horizontal="left"/>
    </xf>
    <xf numFmtId="49" fontId="16" fillId="0" borderId="44" xfId="0" applyNumberFormat="1" applyFont="1" applyFill="1" applyBorder="1" applyAlignment="1">
      <alignment horizontal="left"/>
    </xf>
    <xf numFmtId="4" fontId="12" fillId="0" borderId="35" xfId="0" applyNumberFormat="1" applyFont="1" applyFill="1" applyBorder="1"/>
    <xf numFmtId="49" fontId="16" fillId="0" borderId="45" xfId="0" applyNumberFormat="1" applyFont="1" applyFill="1" applyBorder="1" applyAlignment="1">
      <alignment horizontal="left"/>
    </xf>
    <xf numFmtId="0" fontId="12" fillId="0" borderId="35" xfId="0" applyNumberFormat="1" applyFont="1" applyFill="1" applyBorder="1"/>
    <xf numFmtId="43" fontId="16" fillId="0" borderId="0" xfId="0" applyNumberFormat="1" applyFont="1" applyFill="1"/>
    <xf numFmtId="43" fontId="12" fillId="0" borderId="0" xfId="0" applyNumberFormat="1" applyFont="1" applyFill="1"/>
    <xf numFmtId="4" fontId="10" fillId="0" borderId="3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43" fontId="18" fillId="2" borderId="0" xfId="1" applyFont="1" applyFill="1" applyBorder="1" applyAlignment="1">
      <alignment horizontal="right"/>
    </xf>
    <xf numFmtId="43" fontId="18" fillId="0" borderId="0" xfId="1" applyFont="1" applyFill="1" applyBorder="1" applyAlignment="1">
      <alignment horizontal="right"/>
    </xf>
    <xf numFmtId="4" fontId="21" fillId="0" borderId="3" xfId="0" applyNumberFormat="1" applyFont="1" applyFill="1" applyBorder="1" applyAlignment="1">
      <alignment horizontal="center"/>
    </xf>
    <xf numFmtId="4" fontId="21" fillId="0" borderId="0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4" fontId="11" fillId="0" borderId="2" xfId="0" applyNumberFormat="1" applyFont="1" applyFill="1" applyBorder="1" applyAlignment="1">
      <alignment horizontal="center"/>
    </xf>
    <xf numFmtId="4" fontId="16" fillId="0" borderId="0" xfId="0" applyNumberFormat="1" applyFont="1" applyFill="1" applyBorder="1" applyAlignment="1">
      <alignment horizontal="right"/>
    </xf>
    <xf numFmtId="4" fontId="20" fillId="2" borderId="3" xfId="0" applyNumberFormat="1" applyFont="1" applyFill="1" applyBorder="1" applyAlignment="1">
      <alignment horizontal="center"/>
    </xf>
    <xf numFmtId="4" fontId="20" fillId="2" borderId="2" xfId="0" applyNumberFormat="1" applyFont="1" applyFill="1" applyBorder="1" applyAlignment="1">
      <alignment horizontal="center"/>
    </xf>
    <xf numFmtId="4" fontId="21" fillId="2" borderId="2" xfId="0" applyNumberFormat="1" applyFont="1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>
      <alignment horizontal="center"/>
    </xf>
    <xf numFmtId="4" fontId="10" fillId="2" borderId="2" xfId="0" applyNumberFormat="1" applyFont="1" applyFill="1" applyBorder="1" applyAlignment="1">
      <alignment horizontal="center"/>
    </xf>
    <xf numFmtId="4" fontId="10" fillId="0" borderId="3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4" fontId="11" fillId="2" borderId="3" xfId="0" applyNumberFormat="1" applyFont="1" applyFill="1" applyBorder="1" applyAlignment="1">
      <alignment horizontal="center"/>
    </xf>
    <xf numFmtId="4" fontId="11" fillId="2" borderId="0" xfId="0" applyNumberFormat="1" applyFont="1" applyFill="1" applyBorder="1" applyAlignment="1">
      <alignment horizontal="center"/>
    </xf>
    <xf numFmtId="4" fontId="11" fillId="2" borderId="2" xfId="0" applyNumberFormat="1" applyFont="1" applyFill="1" applyBorder="1" applyAlignment="1">
      <alignment horizontal="center"/>
    </xf>
    <xf numFmtId="4" fontId="21" fillId="0" borderId="3" xfId="0" applyNumberFormat="1" applyFont="1" applyFill="1" applyBorder="1" applyAlignment="1">
      <alignment horizontal="center"/>
    </xf>
    <xf numFmtId="4" fontId="21" fillId="0" borderId="0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4" fontId="11" fillId="0" borderId="2" xfId="0" applyNumberFormat="1" applyFont="1" applyFill="1" applyBorder="1" applyAlignment="1">
      <alignment horizontal="center"/>
    </xf>
    <xf numFmtId="4" fontId="16" fillId="0" borderId="0" xfId="0" applyNumberFormat="1" applyFont="1" applyFill="1" applyBorder="1" applyAlignment="1">
      <alignment horizontal="right"/>
    </xf>
    <xf numFmtId="4" fontId="19" fillId="0" borderId="2" xfId="0" applyNumberFormat="1" applyFont="1" applyFill="1" applyBorder="1" applyAlignment="1">
      <alignment horizontal="left"/>
    </xf>
    <xf numFmtId="0" fontId="39" fillId="0" borderId="0" xfId="0" applyFont="1" applyFill="1"/>
    <xf numFmtId="3" fontId="33" fillId="0" borderId="0" xfId="0" applyNumberFormat="1" applyFont="1" applyFill="1"/>
    <xf numFmtId="3" fontId="10" fillId="2" borderId="13" xfId="0" applyNumberFormat="1" applyFont="1" applyFill="1" applyBorder="1" applyAlignment="1"/>
    <xf numFmtId="3" fontId="10" fillId="2" borderId="10" xfId="0" applyNumberFormat="1" applyFont="1" applyFill="1" applyBorder="1" applyAlignment="1">
      <alignment horizontal="center"/>
    </xf>
    <xf numFmtId="43" fontId="16" fillId="0" borderId="1" xfId="1" applyFont="1" applyFill="1" applyBorder="1"/>
    <xf numFmtId="43" fontId="12" fillId="0" borderId="1" xfId="1" applyFont="1" applyFill="1" applyBorder="1"/>
    <xf numFmtId="49" fontId="10" fillId="0" borderId="3" xfId="0" applyNumberFormat="1" applyFont="1" applyFill="1" applyBorder="1" applyAlignment="1">
      <alignment horizontal="left"/>
    </xf>
    <xf numFmtId="43" fontId="10" fillId="0" borderId="22" xfId="1" applyFont="1" applyFill="1" applyBorder="1" applyAlignment="1">
      <alignment horizontal="center"/>
    </xf>
    <xf numFmtId="43" fontId="10" fillId="0" borderId="35" xfId="1" applyFont="1" applyFill="1" applyBorder="1" applyAlignment="1">
      <alignment horizontal="center"/>
    </xf>
    <xf numFmtId="43" fontId="12" fillId="0" borderId="40" xfId="1" applyFont="1" applyFill="1" applyBorder="1"/>
    <xf numFmtId="43" fontId="16" fillId="0" borderId="40" xfId="1" applyFont="1" applyFill="1" applyBorder="1"/>
    <xf numFmtId="0" fontId="12" fillId="0" borderId="16" xfId="0" applyFont="1" applyBorder="1"/>
    <xf numFmtId="43" fontId="12" fillId="0" borderId="28" xfId="1" applyFont="1" applyBorder="1"/>
    <xf numFmtId="43" fontId="12" fillId="0" borderId="17" xfId="1" applyFont="1" applyBorder="1"/>
    <xf numFmtId="43" fontId="12" fillId="0" borderId="6" xfId="1" applyFont="1" applyBorder="1"/>
    <xf numFmtId="49" fontId="10" fillId="0" borderId="29" xfId="0" applyNumberFormat="1" applyFont="1" applyFill="1" applyBorder="1" applyAlignment="1">
      <alignment horizontal="center"/>
    </xf>
    <xf numFmtId="43" fontId="10" fillId="0" borderId="30" xfId="1" applyFont="1" applyFill="1" applyBorder="1" applyAlignment="1">
      <alignment horizontal="center"/>
    </xf>
    <xf numFmtId="43" fontId="10" fillId="0" borderId="31" xfId="1" applyFont="1" applyFill="1" applyBorder="1" applyAlignment="1">
      <alignment horizontal="center"/>
    </xf>
    <xf numFmtId="43" fontId="10" fillId="0" borderId="40" xfId="1" applyFont="1" applyFill="1" applyBorder="1" applyAlignment="1">
      <alignment horizontal="center"/>
    </xf>
    <xf numFmtId="0" fontId="12" fillId="0" borderId="17" xfId="0" applyFont="1" applyBorder="1"/>
    <xf numFmtId="43" fontId="10" fillId="0" borderId="44" xfId="1" applyFont="1" applyFill="1" applyBorder="1" applyAlignment="1">
      <alignment horizontal="center"/>
    </xf>
    <xf numFmtId="49" fontId="10" fillId="0" borderId="35" xfId="0" applyNumberFormat="1" applyFont="1" applyFill="1" applyBorder="1" applyAlignment="1">
      <alignment horizontal="left"/>
    </xf>
    <xf numFmtId="43" fontId="12" fillId="0" borderId="24" xfId="1" applyFont="1" applyBorder="1"/>
    <xf numFmtId="43" fontId="10" fillId="0" borderId="34" xfId="1" applyFont="1" applyFill="1" applyBorder="1" applyAlignment="1">
      <alignment horizontal="center"/>
    </xf>
    <xf numFmtId="43" fontId="10" fillId="0" borderId="42" xfId="1" applyFont="1" applyFill="1" applyBorder="1" applyAlignment="1">
      <alignment horizontal="center"/>
    </xf>
    <xf numFmtId="43" fontId="10" fillId="0" borderId="36" xfId="1" applyFont="1" applyFill="1" applyBorder="1" applyAlignment="1">
      <alignment horizontal="center"/>
    </xf>
    <xf numFmtId="4" fontId="10" fillId="2" borderId="17" xfId="0" applyNumberFormat="1" applyFont="1" applyFill="1" applyBorder="1" applyAlignment="1">
      <alignment horizontal="center"/>
    </xf>
    <xf numFmtId="4" fontId="10" fillId="2" borderId="18" xfId="0" applyNumberFormat="1" applyFont="1" applyFill="1" applyBorder="1" applyAlignment="1">
      <alignment horizontal="center"/>
    </xf>
    <xf numFmtId="4" fontId="10" fillId="2" borderId="31" xfId="0" applyNumberFormat="1" applyFont="1" applyFill="1" applyBorder="1" applyAlignment="1">
      <alignment horizontal="center"/>
    </xf>
    <xf numFmtId="4" fontId="10" fillId="2" borderId="32" xfId="0" applyNumberFormat="1" applyFont="1" applyFill="1" applyBorder="1" applyAlignment="1">
      <alignment horizontal="center"/>
    </xf>
    <xf numFmtId="4" fontId="10" fillId="2" borderId="22" xfId="0" applyNumberFormat="1" applyFont="1" applyFill="1" applyBorder="1" applyAlignment="1">
      <alignment horizontal="center"/>
    </xf>
    <xf numFmtId="4" fontId="10" fillId="2" borderId="35" xfId="0" applyNumberFormat="1" applyFont="1" applyFill="1" applyBorder="1" applyAlignment="1">
      <alignment horizontal="center"/>
    </xf>
    <xf numFmtId="4" fontId="10" fillId="2" borderId="28" xfId="0" applyNumberFormat="1" applyFont="1" applyFill="1" applyBorder="1" applyAlignment="1">
      <alignment horizontal="center"/>
    </xf>
    <xf numFmtId="4" fontId="10" fillId="2" borderId="40" xfId="0" applyNumberFormat="1" applyFont="1" applyFill="1" applyBorder="1" applyAlignment="1">
      <alignment horizontal="center"/>
    </xf>
    <xf numFmtId="43" fontId="16" fillId="0" borderId="23" xfId="1" applyFont="1" applyFill="1" applyBorder="1"/>
    <xf numFmtId="43" fontId="12" fillId="0" borderId="23" xfId="1" applyFont="1" applyFill="1" applyBorder="1"/>
    <xf numFmtId="43" fontId="10" fillId="2" borderId="17" xfId="1" applyFont="1" applyFill="1" applyBorder="1" applyAlignment="1">
      <alignment horizontal="center"/>
    </xf>
    <xf numFmtId="43" fontId="10" fillId="2" borderId="28" xfId="1" applyFont="1" applyFill="1" applyBorder="1" applyAlignment="1">
      <alignment horizontal="center"/>
    </xf>
    <xf numFmtId="43" fontId="10" fillId="2" borderId="31" xfId="1" applyFont="1" applyFill="1" applyBorder="1" applyAlignment="1">
      <alignment horizontal="center"/>
    </xf>
    <xf numFmtId="43" fontId="10" fillId="2" borderId="40" xfId="1" applyFont="1" applyFill="1" applyBorder="1" applyAlignment="1">
      <alignment horizontal="center"/>
    </xf>
    <xf numFmtId="43" fontId="10" fillId="2" borderId="22" xfId="1" applyFont="1" applyFill="1" applyBorder="1" applyAlignment="1">
      <alignment horizontal="center"/>
    </xf>
    <xf numFmtId="43" fontId="10" fillId="2" borderId="35" xfId="1" applyFont="1" applyFill="1" applyBorder="1" applyAlignment="1">
      <alignment horizontal="center"/>
    </xf>
    <xf numFmtId="164" fontId="12" fillId="0" borderId="22" xfId="0" applyNumberFormat="1" applyFont="1" applyFill="1" applyBorder="1"/>
    <xf numFmtId="165" fontId="12" fillId="0" borderId="22" xfId="0" applyNumberFormat="1" applyFont="1" applyFill="1" applyBorder="1"/>
    <xf numFmtId="164" fontId="12" fillId="0" borderId="1" xfId="0" applyNumberFormat="1" applyFont="1" applyFill="1" applyBorder="1"/>
    <xf numFmtId="165" fontId="12" fillId="0" borderId="1" xfId="0" applyNumberFormat="1" applyFont="1" applyFill="1" applyBorder="1"/>
    <xf numFmtId="43" fontId="16" fillId="0" borderId="39" xfId="1" applyFont="1" applyFill="1" applyBorder="1"/>
    <xf numFmtId="43" fontId="12" fillId="0" borderId="44" xfId="1" applyFont="1" applyFill="1" applyBorder="1"/>
    <xf numFmtId="43" fontId="16" fillId="0" borderId="43" xfId="1" applyFont="1" applyFill="1" applyBorder="1"/>
    <xf numFmtId="43" fontId="12" fillId="0" borderId="39" xfId="1" applyFont="1" applyFill="1" applyBorder="1"/>
    <xf numFmtId="164" fontId="16" fillId="0" borderId="22" xfId="0" applyNumberFormat="1" applyFont="1" applyFill="1" applyBorder="1"/>
    <xf numFmtId="164" fontId="12" fillId="0" borderId="35" xfId="0" applyNumberFormat="1" applyFont="1" applyFill="1" applyBorder="1"/>
    <xf numFmtId="165" fontId="16" fillId="0" borderId="22" xfId="0" applyNumberFormat="1" applyFont="1" applyFill="1" applyBorder="1"/>
    <xf numFmtId="164" fontId="16" fillId="0" borderId="1" xfId="0" applyNumberFormat="1" applyFont="1" applyFill="1" applyBorder="1"/>
    <xf numFmtId="43" fontId="0" fillId="0" borderId="0" xfId="1" applyFont="1"/>
    <xf numFmtId="43" fontId="0" fillId="0" borderId="0" xfId="1" applyFont="1" applyFill="1"/>
    <xf numFmtId="49" fontId="1" fillId="0" borderId="0" xfId="0" applyNumberFormat="1" applyFont="1" applyFill="1" applyBorder="1"/>
    <xf numFmtId="4" fontId="19" fillId="0" borderId="0" xfId="0" applyNumberFormat="1" applyFont="1" applyFill="1" applyBorder="1"/>
    <xf numFmtId="0" fontId="39" fillId="0" borderId="0" xfId="0" applyFont="1"/>
    <xf numFmtId="43" fontId="8" fillId="0" borderId="0" xfId="1" applyFont="1" applyFill="1"/>
    <xf numFmtId="4" fontId="19" fillId="0" borderId="2" xfId="0" applyNumberFormat="1" applyFont="1" applyFill="1" applyBorder="1" applyAlignment="1">
      <alignment horizontal="center"/>
    </xf>
    <xf numFmtId="43" fontId="12" fillId="0" borderId="3" xfId="1" applyFont="1" applyFill="1" applyBorder="1"/>
    <xf numFmtId="4" fontId="19" fillId="0" borderId="3" xfId="0" applyNumberFormat="1" applyFont="1" applyFill="1" applyBorder="1"/>
    <xf numFmtId="43" fontId="36" fillId="0" borderId="0" xfId="1" applyFont="1"/>
    <xf numFmtId="43" fontId="12" fillId="2" borderId="47" xfId="1" applyFont="1" applyFill="1" applyBorder="1"/>
    <xf numFmtId="3" fontId="16" fillId="0" borderId="1" xfId="0" applyNumberFormat="1" applyFont="1" applyFill="1" applyBorder="1"/>
    <xf numFmtId="43" fontId="16" fillId="0" borderId="6" xfId="1" applyFont="1" applyBorder="1"/>
    <xf numFmtId="164" fontId="16" fillId="0" borderId="35" xfId="0" applyNumberFormat="1" applyFont="1" applyFill="1" applyBorder="1"/>
    <xf numFmtId="165" fontId="12" fillId="0" borderId="35" xfId="0" applyNumberFormat="1" applyFont="1" applyFill="1" applyBorder="1"/>
    <xf numFmtId="164" fontId="12" fillId="0" borderId="30" xfId="0" applyNumberFormat="1" applyFont="1" applyFill="1" applyBorder="1"/>
    <xf numFmtId="164" fontId="12" fillId="0" borderId="34" xfId="0" applyNumberFormat="1" applyFont="1" applyFill="1" applyBorder="1"/>
    <xf numFmtId="164" fontId="16" fillId="0" borderId="34" xfId="0" applyNumberFormat="1" applyFont="1" applyFill="1" applyBorder="1"/>
    <xf numFmtId="164" fontId="16" fillId="0" borderId="39" xfId="0" applyNumberFormat="1" applyFont="1" applyFill="1" applyBorder="1"/>
    <xf numFmtId="43" fontId="16" fillId="2" borderId="0" xfId="1" applyFont="1" applyFill="1" applyAlignment="1">
      <alignment horizontal="right"/>
    </xf>
    <xf numFmtId="43" fontId="16" fillId="2" borderId="46" xfId="1" applyFont="1" applyFill="1" applyBorder="1" applyAlignment="1">
      <alignment horizontal="center" vertical="center"/>
    </xf>
    <xf numFmtId="43" fontId="16" fillId="2" borderId="26" xfId="1" applyFont="1" applyFill="1" applyBorder="1" applyAlignment="1">
      <alignment horizontal="center" vertical="center"/>
    </xf>
    <xf numFmtId="43" fontId="16" fillId="2" borderId="27" xfId="1" applyFont="1" applyFill="1" applyBorder="1" applyAlignment="1">
      <alignment horizontal="center" vertical="center"/>
    </xf>
    <xf numFmtId="43" fontId="16" fillId="2" borderId="0" xfId="1" applyFont="1" applyFill="1" applyAlignment="1">
      <alignment horizontal="center"/>
    </xf>
    <xf numFmtId="4" fontId="20" fillId="2" borderId="3" xfId="0" applyNumberFormat="1" applyFont="1" applyFill="1" applyBorder="1" applyAlignment="1">
      <alignment horizontal="center"/>
    </xf>
    <xf numFmtId="4" fontId="20" fillId="2" borderId="2" xfId="0" applyNumberFormat="1" applyFont="1" applyFill="1" applyBorder="1" applyAlignment="1">
      <alignment horizontal="center"/>
    </xf>
    <xf numFmtId="4" fontId="21" fillId="2" borderId="3" xfId="0" applyNumberFormat="1" applyFont="1" applyFill="1" applyBorder="1" applyAlignment="1">
      <alignment horizontal="center"/>
    </xf>
    <xf numFmtId="4" fontId="21" fillId="2" borderId="0" xfId="0" applyNumberFormat="1" applyFont="1" applyFill="1" applyBorder="1" applyAlignment="1">
      <alignment horizontal="center"/>
    </xf>
    <xf numFmtId="4" fontId="21" fillId="2" borderId="2" xfId="0" applyNumberFormat="1" applyFont="1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>
      <alignment horizontal="center"/>
    </xf>
    <xf numFmtId="4" fontId="10" fillId="2" borderId="2" xfId="0" applyNumberFormat="1" applyFont="1" applyFill="1" applyBorder="1" applyAlignment="1">
      <alignment horizontal="center"/>
    </xf>
    <xf numFmtId="4" fontId="10" fillId="0" borderId="3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43" fontId="41" fillId="0" borderId="25" xfId="1" applyFont="1" applyBorder="1" applyAlignment="1">
      <alignment horizontal="center"/>
    </xf>
    <xf numFmtId="43" fontId="41" fillId="0" borderId="26" xfId="1" applyFont="1" applyBorder="1" applyAlignment="1">
      <alignment horizontal="center"/>
    </xf>
    <xf numFmtId="43" fontId="41" fillId="0" borderId="27" xfId="1" applyFont="1" applyBorder="1" applyAlignment="1">
      <alignment horizontal="center"/>
    </xf>
    <xf numFmtId="4" fontId="16" fillId="2" borderId="0" xfId="0" applyNumberFormat="1" applyFont="1" applyFill="1" applyAlignment="1">
      <alignment horizontal="right"/>
    </xf>
    <xf numFmtId="4" fontId="11" fillId="2" borderId="3" xfId="0" applyNumberFormat="1" applyFont="1" applyFill="1" applyBorder="1" applyAlignment="1">
      <alignment horizontal="center"/>
    </xf>
    <xf numFmtId="4" fontId="11" fillId="2" borderId="0" xfId="0" applyNumberFormat="1" applyFont="1" applyFill="1" applyBorder="1" applyAlignment="1">
      <alignment horizontal="center"/>
    </xf>
    <xf numFmtId="4" fontId="11" fillId="2" borderId="2" xfId="0" applyNumberFormat="1" applyFont="1" applyFill="1" applyBorder="1" applyAlignment="1">
      <alignment horizontal="center"/>
    </xf>
    <xf numFmtId="43" fontId="18" fillId="2" borderId="0" xfId="1" applyFont="1" applyFill="1" applyBorder="1" applyAlignment="1">
      <alignment horizontal="right"/>
    </xf>
    <xf numFmtId="43" fontId="16" fillId="0" borderId="25" xfId="1" applyFont="1" applyBorder="1" applyAlignment="1">
      <alignment horizontal="center"/>
    </xf>
    <xf numFmtId="43" fontId="16" fillId="0" borderId="26" xfId="1" applyFont="1" applyBorder="1" applyAlignment="1">
      <alignment horizontal="center"/>
    </xf>
    <xf numFmtId="43" fontId="16" fillId="0" borderId="27" xfId="1" applyFont="1" applyBorder="1" applyAlignment="1">
      <alignment horizontal="center"/>
    </xf>
    <xf numFmtId="43" fontId="18" fillId="2" borderId="0" xfId="1" applyFont="1" applyFill="1" applyBorder="1" applyAlignment="1">
      <alignment horizontal="center"/>
    </xf>
    <xf numFmtId="43" fontId="18" fillId="0" borderId="0" xfId="1" applyFont="1" applyFill="1" applyBorder="1" applyAlignment="1">
      <alignment horizontal="right"/>
    </xf>
    <xf numFmtId="4" fontId="21" fillId="0" borderId="3" xfId="0" applyNumberFormat="1" applyFont="1" applyFill="1" applyBorder="1" applyAlignment="1">
      <alignment horizontal="center"/>
    </xf>
    <xf numFmtId="4" fontId="21" fillId="0" borderId="0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/>
    </xf>
    <xf numFmtId="4" fontId="21" fillId="0" borderId="3" xfId="0" applyNumberFormat="1" applyFont="1" applyFill="1" applyBorder="1" applyAlignment="1">
      <alignment horizontal="center" vertical="center"/>
    </xf>
    <xf numFmtId="4" fontId="21" fillId="0" borderId="0" xfId="0" applyNumberFormat="1" applyFont="1" applyFill="1" applyBorder="1" applyAlignment="1">
      <alignment horizontal="center" vertical="center"/>
    </xf>
    <xf numFmtId="4" fontId="21" fillId="0" borderId="2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4" fontId="11" fillId="0" borderId="2" xfId="0" applyNumberFormat="1" applyFont="1" applyFill="1" applyBorder="1" applyAlignment="1">
      <alignment horizontal="center"/>
    </xf>
    <xf numFmtId="43" fontId="18" fillId="0" borderId="0" xfId="1" applyFont="1" applyFill="1" applyBorder="1" applyAlignment="1">
      <alignment horizontal="center"/>
    </xf>
    <xf numFmtId="4" fontId="18" fillId="0" borderId="0" xfId="0" applyNumberFormat="1" applyFont="1" applyFill="1" applyBorder="1" applyAlignment="1">
      <alignment horizontal="center"/>
    </xf>
    <xf numFmtId="4" fontId="18" fillId="2" borderId="0" xfId="0" applyNumberFormat="1" applyFont="1" applyFill="1" applyBorder="1" applyAlignment="1">
      <alignment horizontal="right"/>
    </xf>
    <xf numFmtId="4" fontId="16" fillId="0" borderId="0" xfId="0" applyNumberFormat="1" applyFont="1" applyFill="1" applyBorder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tyles" Target="style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2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ero%20-%20Activo%20Fijo%20y%20Costos/Financiero%20-%20Activo%20Fijo/NADIA/ere/2016/2-OP-ALC-ADM-COM-2016%20v.2%20para%20Urse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ero%20-%20Activo%20Fijo%20y%20Costos/Financiero%20-%20Activo%20Fijo/LORENA/ERE/2016/VE%20ERE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EPTOS URSEA"/>
      <sheetName val="COD-URSEA"/>
      <sheetName val="TOTALES"/>
      <sheetName val="COD-TABLA"/>
      <sheetName val="TABLA"/>
      <sheetName val="HOJA TD BALCO"/>
      <sheetName val="400-AGCENTRO"/>
      <sheetName val="CAN-401"/>
      <sheetName val="LP-402"/>
      <sheetName val="SAT-403"/>
      <sheetName val="CC-404"/>
      <sheetName val="FDA-405"/>
      <sheetName val="DUR-406"/>
      <sheetName val="300-AGLITORALSUR"/>
      <sheetName val="SJ-301"/>
      <sheetName val="COL-302"/>
      <sheetName val="FLO-303"/>
      <sheetName val="SOR-304"/>
      <sheetName val="100-AGLITORALNORTE"/>
      <sheetName val="PAY-101"/>
      <sheetName val="RN-102"/>
      <sheetName val="SAL-103"/>
      <sheetName val="ART-104"/>
      <sheetName val="200-AGNORESTE"/>
      <sheetName val="RIV-201"/>
      <sheetName val="TAC-202"/>
      <sheetName val="CL-204"/>
      <sheetName val="500-AGSURESTE"/>
      <sheetName val="UGD-501"/>
      <sheetName val="TT-203"/>
      <sheetName val="ROC-502"/>
      <sheetName val="LAV-503"/>
      <sheetName val="MDEO-600"/>
      <sheetName val="ASIGNADOS"/>
      <sheetName val="CONTROL"/>
      <sheetName val="CONTROL DETALLADO"/>
      <sheetName val="Hoja1"/>
      <sheetName val="Hoja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0">
          <cell r="AK40">
            <v>2157176.0099999998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.E.conexiones16"/>
      <sheetName val="VE CONEX 16 VALORES"/>
      <sheetName val="estructura informe"/>
      <sheetName val="V.E ingresos 15 BAJADA Lorena"/>
      <sheetName val="V.E ingresos 16 BAJADA"/>
    </sheetNames>
    <sheetDataSet>
      <sheetData sheetId="0"/>
      <sheetData sheetId="1">
        <row r="19">
          <cell r="C19">
            <v>1215</v>
          </cell>
          <cell r="E19">
            <v>0</v>
          </cell>
          <cell r="G19">
            <v>31954.5</v>
          </cell>
          <cell r="I19">
            <v>7373.25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5:H37"/>
  <sheetViews>
    <sheetView workbookViewId="0">
      <selection activeCell="K24" sqref="K24"/>
    </sheetView>
  </sheetViews>
  <sheetFormatPr baseColWidth="10" defaultRowHeight="15" x14ac:dyDescent="0.25"/>
  <cols>
    <col min="1" max="16384" width="11.42578125" style="125"/>
  </cols>
  <sheetData>
    <row r="15" spans="3:3" ht="22.5" x14ac:dyDescent="0.3">
      <c r="C15" s="123" t="s">
        <v>226</v>
      </c>
    </row>
    <row r="34" spans="3:8" ht="15.75" x14ac:dyDescent="0.25">
      <c r="F34" s="124" t="s">
        <v>142</v>
      </c>
      <c r="G34" s="122"/>
      <c r="H34" s="122"/>
    </row>
    <row r="35" spans="3:8" ht="15.75" x14ac:dyDescent="0.25">
      <c r="F35" s="124" t="s">
        <v>143</v>
      </c>
      <c r="G35" s="122"/>
      <c r="H35" s="122"/>
    </row>
    <row r="36" spans="3:8" x14ac:dyDescent="0.25">
      <c r="F36" s="122"/>
      <c r="G36" s="122"/>
      <c r="H36" s="122"/>
    </row>
    <row r="37" spans="3:8" x14ac:dyDescent="0.25">
      <c r="C37" s="122"/>
      <c r="D37" s="122"/>
      <c r="E37" s="12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59"/>
  <sheetViews>
    <sheetView workbookViewId="0">
      <selection activeCell="E61" sqref="E61"/>
    </sheetView>
  </sheetViews>
  <sheetFormatPr baseColWidth="10" defaultRowHeight="15" x14ac:dyDescent="0.25"/>
  <cols>
    <col min="1" max="1" width="11.42578125" style="121"/>
    <col min="2" max="2" width="30.28515625" style="121" customWidth="1"/>
    <col min="3" max="3" width="35.85546875" style="121" bestFit="1" customWidth="1"/>
    <col min="4" max="4" width="13.85546875" style="121" bestFit="1" customWidth="1"/>
    <col min="5" max="5" width="25.42578125" style="121" customWidth="1"/>
    <col min="6" max="6" width="11.42578125" style="121"/>
    <col min="7" max="7" width="13" style="121" bestFit="1" customWidth="1"/>
    <col min="8" max="8" width="11.42578125" style="121"/>
    <col min="9" max="9" width="8.42578125" style="121" bestFit="1" customWidth="1"/>
    <col min="10" max="10" width="10.28515625" style="121" customWidth="1"/>
    <col min="11" max="16384" width="11.42578125" style="121"/>
  </cols>
  <sheetData>
    <row r="1" spans="1:13" ht="15.75" thickTop="1" x14ac:dyDescent="0.25">
      <c r="A1" s="126" t="s">
        <v>28</v>
      </c>
      <c r="B1" s="127"/>
      <c r="C1" s="128"/>
      <c r="D1" s="128"/>
      <c r="E1" s="128"/>
      <c r="F1" s="128"/>
      <c r="G1" s="129"/>
    </row>
    <row r="2" spans="1:13" x14ac:dyDescent="0.25">
      <c r="A2" s="130"/>
      <c r="B2" s="131"/>
      <c r="C2" s="132"/>
      <c r="D2" s="132"/>
      <c r="E2" s="132"/>
      <c r="F2" s="132"/>
      <c r="G2" s="133"/>
    </row>
    <row r="3" spans="1:13" x14ac:dyDescent="0.25">
      <c r="A3" s="160" t="s">
        <v>170</v>
      </c>
      <c r="B3" s="530"/>
      <c r="C3" s="3"/>
      <c r="D3" s="3"/>
      <c r="E3" s="3"/>
      <c r="F3" s="3"/>
      <c r="G3" s="4"/>
    </row>
    <row r="4" spans="1:13" x14ac:dyDescent="0.25">
      <c r="A4" s="5"/>
      <c r="B4" s="6"/>
      <c r="C4" s="3"/>
      <c r="D4" s="3"/>
      <c r="E4" s="3"/>
      <c r="F4" s="3"/>
      <c r="G4" s="4"/>
    </row>
    <row r="5" spans="1:13" x14ac:dyDescent="0.25">
      <c r="A5" s="5"/>
      <c r="B5" s="6"/>
      <c r="C5" s="630" t="s">
        <v>30</v>
      </c>
      <c r="D5" s="631"/>
      <c r="E5" s="631"/>
      <c r="F5" s="631"/>
      <c r="G5" s="632"/>
    </row>
    <row r="6" spans="1:13" x14ac:dyDescent="0.25">
      <c r="A6" s="5"/>
      <c r="B6" s="6"/>
      <c r="C6" s="3"/>
      <c r="D6" s="3"/>
      <c r="E6" s="3"/>
      <c r="F6" s="3"/>
      <c r="G6" s="4"/>
    </row>
    <row r="7" spans="1:13" ht="15.75" thickBot="1" x14ac:dyDescent="0.3">
      <c r="A7" s="7"/>
      <c r="B7" s="533"/>
      <c r="C7" s="8"/>
      <c r="D7" s="8"/>
      <c r="E7" s="8"/>
      <c r="F7" s="8"/>
      <c r="G7" s="9"/>
    </row>
    <row r="8" spans="1:13" ht="15.75" thickTop="1" x14ac:dyDescent="0.25">
      <c r="A8" s="10"/>
      <c r="B8" s="11"/>
      <c r="C8" s="12"/>
      <c r="D8" s="12"/>
      <c r="E8" s="12"/>
      <c r="F8" s="12"/>
      <c r="G8" s="13"/>
    </row>
    <row r="9" spans="1:13" x14ac:dyDescent="0.25">
      <c r="A9" s="5"/>
      <c r="B9" s="6" t="s">
        <v>31</v>
      </c>
      <c r="C9" s="633" t="s">
        <v>32</v>
      </c>
      <c r="D9" s="634"/>
      <c r="E9" s="634"/>
      <c r="F9" s="634"/>
      <c r="G9" s="635"/>
    </row>
    <row r="10" spans="1:13" ht="15.75" thickBot="1" x14ac:dyDescent="0.3">
      <c r="A10" s="134"/>
      <c r="B10" s="135"/>
      <c r="C10" s="136"/>
      <c r="D10" s="136"/>
      <c r="E10" s="136"/>
      <c r="F10" s="136"/>
      <c r="G10" s="137"/>
    </row>
    <row r="11" spans="1:13" ht="15.75" thickTop="1" x14ac:dyDescent="0.25">
      <c r="A11" s="130"/>
      <c r="B11" s="131"/>
      <c r="C11" s="164"/>
      <c r="D11" s="164"/>
      <c r="E11" s="164"/>
      <c r="F11" s="164"/>
      <c r="G11" s="141"/>
    </row>
    <row r="12" spans="1:13" x14ac:dyDescent="0.25">
      <c r="A12" s="130"/>
      <c r="B12" s="6"/>
      <c r="C12" s="532" t="s">
        <v>33</v>
      </c>
      <c r="D12" s="532" t="s">
        <v>5</v>
      </c>
      <c r="E12" s="200" t="s">
        <v>7</v>
      </c>
      <c r="F12" s="14"/>
      <c r="G12" s="141"/>
      <c r="J12" s="259"/>
      <c r="K12" s="259"/>
      <c r="L12" s="259"/>
      <c r="M12" s="259"/>
    </row>
    <row r="13" spans="1:13" x14ac:dyDescent="0.25">
      <c r="A13" s="130"/>
      <c r="B13" s="6"/>
      <c r="C13" s="532"/>
      <c r="D13" s="14"/>
      <c r="E13" s="14"/>
      <c r="F13" s="14"/>
      <c r="G13" s="141"/>
      <c r="J13" s="259"/>
      <c r="K13" s="606"/>
      <c r="L13" s="235"/>
      <c r="M13" s="259"/>
    </row>
    <row r="14" spans="1:13" x14ac:dyDescent="0.25">
      <c r="A14" s="130"/>
      <c r="B14" s="6" t="s">
        <v>34</v>
      </c>
      <c r="C14" s="8">
        <v>193608334.74976858</v>
      </c>
      <c r="D14" s="8">
        <v>61067118.983791836</v>
      </c>
      <c r="E14" s="532">
        <v>254675453.73356041</v>
      </c>
      <c r="F14" s="3"/>
      <c r="G14" s="141"/>
      <c r="J14" s="259"/>
      <c r="K14" s="606"/>
      <c r="L14" s="235"/>
      <c r="M14" s="259"/>
    </row>
    <row r="15" spans="1:13" x14ac:dyDescent="0.25">
      <c r="A15" s="130"/>
      <c r="B15" s="6"/>
      <c r="C15" s="3"/>
      <c r="D15" s="8"/>
      <c r="E15" s="532"/>
      <c r="F15" s="3"/>
      <c r="G15" s="141"/>
      <c r="J15" s="259"/>
      <c r="K15" s="606"/>
      <c r="L15" s="235"/>
      <c r="M15" s="259"/>
    </row>
    <row r="16" spans="1:13" x14ac:dyDescent="0.25">
      <c r="A16" s="130"/>
      <c r="B16" s="6" t="s">
        <v>35</v>
      </c>
      <c r="C16" s="8">
        <v>52157353.071544275</v>
      </c>
      <c r="D16" s="8">
        <v>10056755.672482751</v>
      </c>
      <c r="E16" s="532">
        <v>62214108.744027026</v>
      </c>
      <c r="F16" s="3"/>
      <c r="G16" s="141"/>
      <c r="J16" s="259"/>
      <c r="K16" s="606"/>
      <c r="L16" s="235"/>
      <c r="M16" s="259"/>
    </row>
    <row r="17" spans="1:13" x14ac:dyDescent="0.25">
      <c r="A17" s="130"/>
      <c r="B17" s="6"/>
      <c r="C17" s="8"/>
      <c r="D17" s="8"/>
      <c r="E17" s="532"/>
      <c r="F17" s="3"/>
      <c r="G17" s="141"/>
      <c r="J17" s="259"/>
      <c r="K17" s="606"/>
      <c r="L17" s="235"/>
      <c r="M17" s="259"/>
    </row>
    <row r="18" spans="1:13" x14ac:dyDescent="0.25">
      <c r="A18" s="130"/>
      <c r="B18" s="6" t="s">
        <v>176</v>
      </c>
      <c r="C18" s="8">
        <v>60560878.846420527</v>
      </c>
      <c r="D18" s="8">
        <v>30222476.476450391</v>
      </c>
      <c r="E18" s="532">
        <v>90783355.32287091</v>
      </c>
      <c r="F18" s="3"/>
      <c r="G18" s="141"/>
      <c r="J18" s="259"/>
      <c r="K18" s="606"/>
      <c r="L18" s="235"/>
      <c r="M18" s="259"/>
    </row>
    <row r="19" spans="1:13" x14ac:dyDescent="0.25">
      <c r="A19" s="130"/>
      <c r="B19" s="6"/>
      <c r="C19" s="8"/>
      <c r="D19" s="8"/>
      <c r="E19" s="532"/>
      <c r="F19" s="3"/>
      <c r="G19" s="141"/>
      <c r="J19" s="259"/>
      <c r="K19" s="606"/>
      <c r="L19" s="235"/>
      <c r="M19" s="259"/>
    </row>
    <row r="20" spans="1:13" x14ac:dyDescent="0.25">
      <c r="A20" s="130"/>
      <c r="B20" s="6" t="s">
        <v>36</v>
      </c>
      <c r="C20" s="8">
        <v>47274063.880110279</v>
      </c>
      <c r="D20" s="8">
        <v>72639713.83055985</v>
      </c>
      <c r="E20" s="532">
        <v>119913777.71067013</v>
      </c>
      <c r="F20" s="3"/>
      <c r="G20" s="141"/>
      <c r="J20" s="259"/>
      <c r="K20" s="606"/>
      <c r="L20" s="235"/>
      <c r="M20" s="259"/>
    </row>
    <row r="21" spans="1:13" x14ac:dyDescent="0.25">
      <c r="A21" s="130"/>
      <c r="B21" s="6"/>
      <c r="C21" s="8"/>
      <c r="D21" s="8"/>
      <c r="E21" s="532"/>
      <c r="F21" s="3"/>
      <c r="G21" s="141"/>
      <c r="J21" s="259"/>
      <c r="K21" s="606"/>
      <c r="L21" s="235"/>
      <c r="M21" s="259"/>
    </row>
    <row r="22" spans="1:13" x14ac:dyDescent="0.25">
      <c r="A22" s="130"/>
      <c r="B22" s="6" t="s">
        <v>37</v>
      </c>
      <c r="C22" s="8">
        <v>34840960.953512415</v>
      </c>
      <c r="D22" s="181">
        <v>11460126.040768344</v>
      </c>
      <c r="E22" s="532">
        <v>46301086.994280756</v>
      </c>
      <c r="F22" s="3"/>
      <c r="G22" s="141"/>
    </row>
    <row r="23" spans="1:13" x14ac:dyDescent="0.25">
      <c r="A23" s="130"/>
      <c r="B23" s="6"/>
      <c r="C23" s="8"/>
      <c r="D23" s="8"/>
      <c r="E23" s="532"/>
      <c r="F23" s="3"/>
      <c r="G23" s="141"/>
    </row>
    <row r="24" spans="1:13" x14ac:dyDescent="0.25">
      <c r="A24" s="130"/>
      <c r="B24" s="6" t="s">
        <v>38</v>
      </c>
      <c r="C24" s="8">
        <v>156489484.49454832</v>
      </c>
      <c r="D24" s="8">
        <v>78781334.118434682</v>
      </c>
      <c r="E24" s="532">
        <v>235270818.61298299</v>
      </c>
      <c r="F24" s="3"/>
      <c r="G24" s="141"/>
    </row>
    <row r="25" spans="1:13" x14ac:dyDescent="0.25">
      <c r="A25" s="130"/>
      <c r="B25" s="6"/>
      <c r="C25" s="3"/>
      <c r="D25" s="8"/>
      <c r="E25" s="532"/>
      <c r="F25" s="15"/>
      <c r="G25" s="141"/>
    </row>
    <row r="26" spans="1:13" x14ac:dyDescent="0.25">
      <c r="A26" s="130"/>
      <c r="B26" s="6"/>
      <c r="C26" s="16"/>
      <c r="D26" s="540"/>
      <c r="E26" s="540"/>
      <c r="F26" s="16"/>
      <c r="G26" s="141"/>
    </row>
    <row r="27" spans="1:13" x14ac:dyDescent="0.25">
      <c r="A27" s="130"/>
      <c r="B27" s="6" t="s">
        <v>7</v>
      </c>
      <c r="C27" s="540">
        <v>544931075.99590445</v>
      </c>
      <c r="D27" s="540">
        <v>264227525.12248784</v>
      </c>
      <c r="E27" s="540">
        <v>809158601.11839223</v>
      </c>
      <c r="F27" s="16"/>
      <c r="G27" s="143">
        <v>0.57622063237601961</v>
      </c>
      <c r="H27" s="1"/>
      <c r="I27" s="168"/>
      <c r="J27" s="168"/>
    </row>
    <row r="28" spans="1:13" x14ac:dyDescent="0.25">
      <c r="A28" s="130"/>
      <c r="B28" s="131"/>
      <c r="C28" s="132"/>
      <c r="D28" s="211"/>
      <c r="E28" s="132"/>
      <c r="F28" s="147"/>
      <c r="G28" s="141"/>
    </row>
    <row r="29" spans="1:13" x14ac:dyDescent="0.25">
      <c r="A29" s="130"/>
      <c r="B29" s="148"/>
      <c r="C29" s="150"/>
      <c r="D29" s="150"/>
      <c r="E29" s="151"/>
      <c r="F29" s="151"/>
      <c r="G29" s="141"/>
    </row>
    <row r="30" spans="1:13" ht="15.75" thickBot="1" x14ac:dyDescent="0.3">
      <c r="A30" s="130"/>
      <c r="B30" s="148"/>
      <c r="C30" s="150"/>
      <c r="D30" s="150"/>
      <c r="E30" s="132"/>
      <c r="F30" s="132"/>
      <c r="G30" s="141"/>
    </row>
    <row r="31" spans="1:13" ht="15.75" thickTop="1" x14ac:dyDescent="0.25">
      <c r="A31" s="126"/>
      <c r="B31" s="127"/>
      <c r="C31" s="152"/>
      <c r="D31" s="128"/>
      <c r="E31" s="128"/>
      <c r="F31" s="128"/>
      <c r="G31" s="140"/>
    </row>
    <row r="32" spans="1:13" x14ac:dyDescent="0.25">
      <c r="A32" s="5"/>
      <c r="B32" s="6" t="s">
        <v>31</v>
      </c>
      <c r="C32" s="633" t="s">
        <v>39</v>
      </c>
      <c r="D32" s="634"/>
      <c r="E32" s="634"/>
      <c r="F32" s="634"/>
      <c r="G32" s="635"/>
    </row>
    <row r="33" spans="1:7" ht="15.75" thickBot="1" x14ac:dyDescent="0.3">
      <c r="A33" s="18"/>
      <c r="B33" s="19"/>
      <c r="C33" s="20"/>
      <c r="D33" s="21"/>
      <c r="E33" s="21"/>
      <c r="F33" s="21"/>
      <c r="G33" s="22"/>
    </row>
    <row r="34" spans="1:7" ht="15.75" thickTop="1" x14ac:dyDescent="0.25">
      <c r="A34" s="5"/>
      <c r="B34" s="6"/>
      <c r="C34" s="3"/>
      <c r="D34" s="3"/>
      <c r="E34" s="3"/>
      <c r="F34" s="3"/>
      <c r="G34" s="23"/>
    </row>
    <row r="35" spans="1:7" x14ac:dyDescent="0.25">
      <c r="A35" s="5"/>
      <c r="B35" s="6"/>
      <c r="C35" s="532" t="s">
        <v>171</v>
      </c>
      <c r="D35" s="532" t="s">
        <v>172</v>
      </c>
      <c r="E35" s="532" t="s">
        <v>7</v>
      </c>
      <c r="F35" s="532"/>
      <c r="G35" s="533"/>
    </row>
    <row r="36" spans="1:7" x14ac:dyDescent="0.25">
      <c r="A36" s="5"/>
      <c r="B36" s="6"/>
      <c r="C36" s="46"/>
      <c r="D36" s="46"/>
      <c r="E36" s="14"/>
      <c r="F36" s="8"/>
      <c r="G36" s="24"/>
    </row>
    <row r="37" spans="1:7" x14ac:dyDescent="0.25">
      <c r="A37" s="5"/>
      <c r="B37" s="6" t="s">
        <v>34</v>
      </c>
      <c r="C37" s="8">
        <v>236837419.20493561</v>
      </c>
      <c r="D37" s="8">
        <v>46607883.879553258</v>
      </c>
      <c r="E37" s="532">
        <v>283445303.08448887</v>
      </c>
      <c r="F37" s="8"/>
      <c r="G37" s="25"/>
    </row>
    <row r="38" spans="1:7" x14ac:dyDescent="0.25">
      <c r="A38" s="5"/>
      <c r="B38" s="6"/>
      <c r="C38" s="8"/>
      <c r="D38" s="8"/>
      <c r="E38" s="532"/>
      <c r="F38" s="8"/>
      <c r="G38" s="25"/>
    </row>
    <row r="39" spans="1:7" x14ac:dyDescent="0.25">
      <c r="A39" s="5"/>
      <c r="B39" s="6" t="s">
        <v>35</v>
      </c>
      <c r="C39" s="8">
        <v>24274387.58465942</v>
      </c>
      <c r="D39" s="8">
        <v>1712564.2576194056</v>
      </c>
      <c r="E39" s="532">
        <v>25986951.842278827</v>
      </c>
      <c r="F39" s="8"/>
      <c r="G39" s="25"/>
    </row>
    <row r="40" spans="1:7" x14ac:dyDescent="0.25">
      <c r="A40" s="5"/>
      <c r="B40" s="6"/>
      <c r="C40" s="8"/>
      <c r="D40" s="8"/>
      <c r="E40" s="532"/>
      <c r="F40" s="8"/>
      <c r="G40" s="25"/>
    </row>
    <row r="41" spans="1:7" x14ac:dyDescent="0.25">
      <c r="A41" s="5"/>
      <c r="B41" s="6" t="s">
        <v>176</v>
      </c>
      <c r="C41" s="8">
        <v>1138539.0723375133</v>
      </c>
      <c r="D41" s="8">
        <v>15261227.383946925</v>
      </c>
      <c r="E41" s="532">
        <v>16399766.456284439</v>
      </c>
      <c r="F41" s="8"/>
      <c r="G41" s="25"/>
    </row>
    <row r="42" spans="1:7" x14ac:dyDescent="0.25">
      <c r="A42" s="5"/>
      <c r="B42" s="6"/>
      <c r="C42" s="8"/>
      <c r="D42" s="8"/>
      <c r="E42" s="532"/>
      <c r="F42" s="8"/>
      <c r="G42" s="25"/>
    </row>
    <row r="43" spans="1:7" x14ac:dyDescent="0.25">
      <c r="A43" s="5"/>
      <c r="B43" s="6" t="s">
        <v>36</v>
      </c>
      <c r="C43" s="8">
        <v>157672423.47460443</v>
      </c>
      <c r="D43" s="8">
        <v>11366246.662246646</v>
      </c>
      <c r="E43" s="532">
        <v>169038670.13685107</v>
      </c>
      <c r="F43" s="8"/>
      <c r="G43" s="25"/>
    </row>
    <row r="44" spans="1:7" x14ac:dyDescent="0.25">
      <c r="A44" s="5"/>
      <c r="B44" s="6"/>
      <c r="C44" s="8"/>
      <c r="D44" s="8"/>
      <c r="E44" s="532"/>
      <c r="F44" s="8"/>
      <c r="G44" s="25"/>
    </row>
    <row r="45" spans="1:7" x14ac:dyDescent="0.25">
      <c r="A45" s="5"/>
      <c r="B45" s="6" t="s">
        <v>37</v>
      </c>
      <c r="C45" s="8">
        <v>71505192.458691731</v>
      </c>
      <c r="D45" s="8">
        <v>7016524.4527937192</v>
      </c>
      <c r="E45" s="532">
        <v>78521716.911485448</v>
      </c>
      <c r="F45" s="8"/>
      <c r="G45" s="25"/>
    </row>
    <row r="46" spans="1:7" x14ac:dyDescent="0.25">
      <c r="A46" s="5"/>
      <c r="B46" s="6"/>
      <c r="C46" s="156"/>
      <c r="D46" s="8"/>
      <c r="E46" s="532"/>
      <c r="F46" s="8"/>
      <c r="G46" s="25"/>
    </row>
    <row r="47" spans="1:7" x14ac:dyDescent="0.25">
      <c r="A47" s="5"/>
      <c r="B47" s="6" t="s">
        <v>38</v>
      </c>
      <c r="C47" s="8">
        <v>15924976.564771399</v>
      </c>
      <c r="D47" s="8">
        <v>5775364.2438400453</v>
      </c>
      <c r="E47" s="532">
        <v>21700340.808611445</v>
      </c>
      <c r="F47" s="8"/>
      <c r="G47" s="25"/>
    </row>
    <row r="48" spans="1:7" x14ac:dyDescent="0.25">
      <c r="A48" s="5"/>
      <c r="B48" s="6"/>
      <c r="C48" s="153"/>
      <c r="D48" s="8"/>
      <c r="E48" s="532"/>
      <c r="F48" s="8"/>
      <c r="G48" s="25"/>
    </row>
    <row r="49" spans="1:10" x14ac:dyDescent="0.25">
      <c r="A49" s="5"/>
      <c r="B49" s="6"/>
      <c r="C49" s="153"/>
      <c r="D49" s="46"/>
      <c r="E49" s="16"/>
      <c r="F49" s="8"/>
      <c r="G49" s="25"/>
    </row>
    <row r="50" spans="1:10" x14ac:dyDescent="0.25">
      <c r="A50" s="5"/>
      <c r="B50" s="6"/>
      <c r="C50" s="153"/>
      <c r="D50" s="46"/>
      <c r="E50" s="16"/>
      <c r="F50" s="8"/>
      <c r="G50" s="25"/>
    </row>
    <row r="51" spans="1:10" x14ac:dyDescent="0.25">
      <c r="A51" s="5"/>
      <c r="B51" s="15" t="s">
        <v>7</v>
      </c>
      <c r="C51" s="539">
        <v>507352938.36000013</v>
      </c>
      <c r="D51" s="540">
        <v>87739810.879999995</v>
      </c>
      <c r="E51" s="540">
        <v>595092749.24000013</v>
      </c>
      <c r="F51" s="540"/>
      <c r="G51" s="143">
        <v>0.4237793676239805</v>
      </c>
      <c r="I51" s="212"/>
      <c r="J51" s="212"/>
    </row>
    <row r="52" spans="1:10" x14ac:dyDescent="0.25">
      <c r="A52" s="5"/>
      <c r="B52" s="6"/>
      <c r="C52" s="8"/>
      <c r="D52" s="8"/>
      <c r="E52" s="14"/>
      <c r="F52" s="8"/>
      <c r="G52" s="25"/>
    </row>
    <row r="53" spans="1:10" x14ac:dyDescent="0.25">
      <c r="A53" s="5"/>
      <c r="B53" s="26"/>
      <c r="C53" s="27"/>
      <c r="D53" s="27"/>
      <c r="E53" s="28"/>
      <c r="F53" s="28"/>
      <c r="G53" s="541"/>
    </row>
    <row r="54" spans="1:10" ht="15.75" thickBot="1" x14ac:dyDescent="0.3">
      <c r="A54" s="5"/>
      <c r="B54" s="6"/>
      <c r="C54" s="3"/>
      <c r="D54" s="3"/>
      <c r="E54" s="3"/>
      <c r="F54" s="3"/>
      <c r="G54" s="23"/>
    </row>
    <row r="55" spans="1:10" ht="15.75" thickTop="1" x14ac:dyDescent="0.25">
      <c r="A55" s="10"/>
      <c r="B55" s="11"/>
      <c r="C55" s="29"/>
      <c r="D55" s="12"/>
      <c r="E55" s="12"/>
      <c r="F55" s="12"/>
      <c r="G55" s="30"/>
    </row>
    <row r="56" spans="1:10" x14ac:dyDescent="0.25">
      <c r="A56" s="639" t="s">
        <v>173</v>
      </c>
      <c r="B56" s="640"/>
      <c r="C56" s="531"/>
      <c r="D56" s="532"/>
      <c r="E56" s="31"/>
      <c r="F56" s="31"/>
      <c r="G56" s="541">
        <v>1404251350.3583922</v>
      </c>
    </row>
    <row r="57" spans="1:10" ht="15.75" thickBot="1" x14ac:dyDescent="0.3">
      <c r="A57" s="134"/>
      <c r="B57" s="135"/>
      <c r="C57" s="157"/>
      <c r="D57" s="158"/>
      <c r="E57" s="158"/>
      <c r="F57" s="158"/>
      <c r="G57" s="159"/>
    </row>
    <row r="59" spans="1:10" x14ac:dyDescent="0.25">
      <c r="G59" s="551"/>
    </row>
  </sheetData>
  <mergeCells count="4">
    <mergeCell ref="C9:G9"/>
    <mergeCell ref="C32:G32"/>
    <mergeCell ref="C5:G5"/>
    <mergeCell ref="A56:B5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16"/>
  <sheetViews>
    <sheetView showGridLines="0" workbookViewId="0">
      <selection activeCell="B79" sqref="B79"/>
    </sheetView>
  </sheetViews>
  <sheetFormatPr baseColWidth="10" defaultRowHeight="15" x14ac:dyDescent="0.25"/>
  <cols>
    <col min="1" max="1" width="11.42578125" style="121"/>
    <col min="2" max="2" width="44.85546875" style="121" customWidth="1"/>
    <col min="3" max="3" width="15.140625" style="121" customWidth="1"/>
    <col min="4" max="4" width="14.140625" style="121" bestFit="1" customWidth="1"/>
    <col min="5" max="5" width="21.28515625" style="121" bestFit="1" customWidth="1"/>
    <col min="6" max="16384" width="11.42578125" style="121"/>
  </cols>
  <sheetData>
    <row r="1" spans="1:6" ht="15.75" thickTop="1" x14ac:dyDescent="0.25">
      <c r="A1" s="38"/>
      <c r="B1" s="39"/>
      <c r="C1" s="40"/>
      <c r="D1" s="40"/>
      <c r="E1" s="40"/>
      <c r="F1" s="41"/>
    </row>
    <row r="2" spans="1:6" x14ac:dyDescent="0.25">
      <c r="A2" s="44"/>
      <c r="B2" s="45"/>
      <c r="C2" s="46"/>
      <c r="D2" s="46"/>
      <c r="E2" s="46"/>
      <c r="F2" s="47"/>
    </row>
    <row r="3" spans="1:6" x14ac:dyDescent="0.25">
      <c r="A3" s="630" t="s">
        <v>182</v>
      </c>
      <c r="B3" s="631"/>
      <c r="C3" s="631"/>
      <c r="D3" s="631"/>
      <c r="E3" s="631"/>
      <c r="F3" s="632"/>
    </row>
    <row r="4" spans="1:6" x14ac:dyDescent="0.25">
      <c r="A4" s="531"/>
      <c r="B4" s="532"/>
      <c r="C4" s="532"/>
      <c r="D4" s="532"/>
      <c r="E4" s="532"/>
      <c r="F4" s="533"/>
    </row>
    <row r="5" spans="1:6" x14ac:dyDescent="0.25">
      <c r="A5" s="630" t="s">
        <v>174</v>
      </c>
      <c r="B5" s="631"/>
      <c r="C5" s="631"/>
      <c r="D5" s="631"/>
      <c r="E5" s="631"/>
      <c r="F5" s="632"/>
    </row>
    <row r="6" spans="1:6" x14ac:dyDescent="0.25">
      <c r="A6" s="44"/>
      <c r="B6" s="48"/>
      <c r="C6" s="49"/>
      <c r="D6" s="49"/>
      <c r="E6" s="49"/>
      <c r="F6" s="47"/>
    </row>
    <row r="7" spans="1:6" x14ac:dyDescent="0.25">
      <c r="A7" s="50"/>
      <c r="B7" s="51"/>
      <c r="C7" s="51"/>
      <c r="D7" s="27"/>
      <c r="E7" s="27"/>
      <c r="F7" s="541"/>
    </row>
    <row r="8" spans="1:6" x14ac:dyDescent="0.25">
      <c r="A8" s="44"/>
      <c r="B8" s="52"/>
      <c r="C8" s="52"/>
      <c r="D8" s="52"/>
      <c r="E8" s="52"/>
      <c r="F8" s="53"/>
    </row>
    <row r="9" spans="1:6" x14ac:dyDescent="0.25">
      <c r="A9" s="44"/>
      <c r="B9" s="54" t="s">
        <v>175</v>
      </c>
      <c r="C9" s="641" t="s">
        <v>46</v>
      </c>
      <c r="D9" s="641"/>
      <c r="E9" s="538" t="s">
        <v>206</v>
      </c>
      <c r="F9" s="55"/>
    </row>
    <row r="10" spans="1:6" x14ac:dyDescent="0.25">
      <c r="A10" s="44"/>
      <c r="B10" s="27"/>
      <c r="C10" s="56"/>
      <c r="D10" s="538"/>
      <c r="E10" s="56"/>
      <c r="F10" s="9"/>
    </row>
    <row r="11" spans="1:6" x14ac:dyDescent="0.25">
      <c r="A11" s="44"/>
      <c r="B11" s="27"/>
      <c r="C11" s="538" t="s">
        <v>47</v>
      </c>
      <c r="D11" s="538" t="s">
        <v>5</v>
      </c>
      <c r="E11" s="56"/>
      <c r="F11" s="47"/>
    </row>
    <row r="12" spans="1:6" x14ac:dyDescent="0.25">
      <c r="A12" s="50"/>
      <c r="B12" s="57"/>
      <c r="C12" s="58" t="s">
        <v>48</v>
      </c>
      <c r="D12" s="58" t="s">
        <v>199</v>
      </c>
      <c r="E12" s="58" t="s">
        <v>48</v>
      </c>
      <c r="F12" s="59"/>
    </row>
    <row r="13" spans="1:6" x14ac:dyDescent="0.25">
      <c r="A13" s="44"/>
      <c r="B13" s="60"/>
      <c r="C13" s="61"/>
      <c r="D13" s="62"/>
      <c r="E13" s="62"/>
      <c r="F13" s="533"/>
    </row>
    <row r="14" spans="1:6" x14ac:dyDescent="0.25">
      <c r="A14" s="44"/>
      <c r="B14" s="6" t="s">
        <v>34</v>
      </c>
      <c r="C14" s="531">
        <v>835.55412310414238</v>
      </c>
      <c r="D14" s="532">
        <v>1104.2978505012131</v>
      </c>
      <c r="E14" s="532">
        <v>1223.26289295782</v>
      </c>
      <c r="F14" s="24"/>
    </row>
    <row r="15" spans="1:6" x14ac:dyDescent="0.25">
      <c r="A15" s="44"/>
      <c r="B15" s="6"/>
      <c r="C15" s="531"/>
      <c r="D15" s="532"/>
      <c r="E15" s="532"/>
      <c r="F15" s="24"/>
    </row>
    <row r="16" spans="1:6" x14ac:dyDescent="0.25">
      <c r="A16" s="44"/>
      <c r="B16" s="6" t="s">
        <v>35</v>
      </c>
      <c r="C16" s="531">
        <v>225.09512033897298</v>
      </c>
      <c r="D16" s="532">
        <v>181.85979389475042</v>
      </c>
      <c r="E16" s="532">
        <v>112.15170455749615</v>
      </c>
      <c r="F16" s="24"/>
    </row>
    <row r="17" spans="1:6" x14ac:dyDescent="0.25">
      <c r="A17" s="44"/>
      <c r="B17" s="6"/>
      <c r="C17" s="531"/>
      <c r="D17" s="532"/>
      <c r="E17" s="532"/>
      <c r="F17" s="24"/>
    </row>
    <row r="18" spans="1:6" x14ac:dyDescent="0.25">
      <c r="A18" s="44"/>
      <c r="B18" s="6" t="s">
        <v>176</v>
      </c>
      <c r="C18" s="531">
        <v>261.36215718366736</v>
      </c>
      <c r="D18" s="532">
        <v>546.52350340329281</v>
      </c>
      <c r="E18" s="532">
        <v>70.776356287573776</v>
      </c>
      <c r="F18" s="24"/>
    </row>
    <row r="19" spans="1:6" x14ac:dyDescent="0.25">
      <c r="A19" s="44"/>
      <c r="B19" s="6"/>
      <c r="C19" s="531"/>
      <c r="D19" s="532"/>
      <c r="E19" s="532"/>
      <c r="F19" s="24"/>
    </row>
    <row r="20" spans="1:6" x14ac:dyDescent="0.25">
      <c r="A20" s="44"/>
      <c r="B20" s="6" t="s">
        <v>36</v>
      </c>
      <c r="C20" s="531">
        <v>204.02034365910461</v>
      </c>
      <c r="D20" s="532">
        <v>1313.5690888807285</v>
      </c>
      <c r="E20" s="532">
        <v>729.51899503415257</v>
      </c>
      <c r="F20" s="24"/>
    </row>
    <row r="21" spans="1:6" x14ac:dyDescent="0.25">
      <c r="A21" s="44"/>
      <c r="B21" s="6"/>
      <c r="C21" s="531"/>
      <c r="D21" s="532"/>
      <c r="E21" s="532"/>
      <c r="F21" s="24"/>
    </row>
    <row r="22" spans="1:6" x14ac:dyDescent="0.25">
      <c r="A22" s="44"/>
      <c r="B22" s="6" t="s">
        <v>37</v>
      </c>
      <c r="C22" s="531">
        <v>150.36288915579615</v>
      </c>
      <c r="D22" s="532">
        <v>207.23742603040432</v>
      </c>
      <c r="E22" s="532">
        <v>338.87561918966583</v>
      </c>
      <c r="F22" s="24"/>
    </row>
    <row r="23" spans="1:6" x14ac:dyDescent="0.25">
      <c r="A23" s="44"/>
      <c r="B23" s="6"/>
      <c r="C23" s="531"/>
      <c r="D23" s="532"/>
      <c r="E23" s="532"/>
      <c r="F23" s="24"/>
    </row>
    <row r="24" spans="1:6" x14ac:dyDescent="0.25">
      <c r="A24" s="44"/>
      <c r="B24" s="6" t="s">
        <v>38</v>
      </c>
      <c r="C24" s="531">
        <v>675.36056317440068</v>
      </c>
      <c r="D24" s="532">
        <v>1424.6301344213723</v>
      </c>
      <c r="E24" s="532">
        <v>93.65200758962699</v>
      </c>
      <c r="F24" s="24"/>
    </row>
    <row r="25" spans="1:6" x14ac:dyDescent="0.25">
      <c r="A25" s="44"/>
      <c r="B25" s="6"/>
      <c r="C25" s="65"/>
      <c r="D25" s="66"/>
      <c r="E25" s="66"/>
      <c r="F25" s="24"/>
    </row>
    <row r="26" spans="1:6" x14ac:dyDescent="0.25">
      <c r="A26" s="44"/>
      <c r="B26" s="6"/>
      <c r="C26" s="63"/>
      <c r="D26" s="64"/>
      <c r="E26" s="64"/>
      <c r="F26" s="24"/>
    </row>
    <row r="27" spans="1:6" x14ac:dyDescent="0.25">
      <c r="A27" s="67"/>
      <c r="B27" s="68"/>
      <c r="C27" s="69"/>
      <c r="D27" s="69"/>
      <c r="E27" s="69"/>
      <c r="F27" s="70"/>
    </row>
    <row r="28" spans="1:6" x14ac:dyDescent="0.25">
      <c r="A28" s="44"/>
      <c r="B28" s="71" t="s">
        <v>7</v>
      </c>
      <c r="C28" s="72">
        <v>2351.755196616084</v>
      </c>
      <c r="D28" s="72">
        <v>4778.117797131762</v>
      </c>
      <c r="E28" s="72">
        <v>2568.2375756163351</v>
      </c>
      <c r="F28" s="24"/>
    </row>
    <row r="29" spans="1:6" x14ac:dyDescent="0.25">
      <c r="A29" s="50"/>
      <c r="B29" s="73"/>
      <c r="C29" s="74"/>
      <c r="D29" s="74"/>
      <c r="E29" s="74"/>
      <c r="F29" s="75"/>
    </row>
    <row r="30" spans="1:6" x14ac:dyDescent="0.25">
      <c r="A30" s="44"/>
      <c r="B30" s="45"/>
      <c r="C30" s="8"/>
      <c r="D30" s="8"/>
      <c r="E30" s="532"/>
      <c r="F30" s="24"/>
    </row>
    <row r="31" spans="1:6" x14ac:dyDescent="0.25">
      <c r="A31" s="44"/>
      <c r="B31" s="54" t="s">
        <v>49</v>
      </c>
      <c r="C31" s="161">
        <v>231712.5</v>
      </c>
      <c r="D31" s="161">
        <v>55299.5</v>
      </c>
      <c r="E31" s="540"/>
      <c r="F31" s="24"/>
    </row>
    <row r="32" spans="1:6" x14ac:dyDescent="0.25">
      <c r="A32" s="44"/>
      <c r="B32" s="73"/>
      <c r="C32" s="77"/>
      <c r="D32" s="77"/>
      <c r="E32" s="77"/>
      <c r="F32" s="78"/>
    </row>
    <row r="33" spans="1:6" x14ac:dyDescent="0.25">
      <c r="A33" s="67"/>
      <c r="B33" s="79"/>
      <c r="C33" s="8"/>
      <c r="D33" s="8"/>
      <c r="E33" s="8"/>
      <c r="F33" s="24"/>
    </row>
    <row r="34" spans="1:6" x14ac:dyDescent="0.25">
      <c r="A34" s="44"/>
      <c r="B34" s="80" t="s">
        <v>50</v>
      </c>
      <c r="C34" s="62"/>
      <c r="D34" s="62"/>
      <c r="E34" s="8"/>
      <c r="F34" s="24"/>
    </row>
    <row r="35" spans="1:6" x14ac:dyDescent="0.25">
      <c r="A35" s="44"/>
      <c r="B35" s="81"/>
      <c r="C35" s="82"/>
      <c r="D35" s="62"/>
      <c r="E35" s="83"/>
      <c r="F35" s="24"/>
    </row>
    <row r="36" spans="1:6" x14ac:dyDescent="0.25">
      <c r="A36" s="44"/>
      <c r="B36" s="84" t="s">
        <v>177</v>
      </c>
      <c r="C36" s="531">
        <v>0.94937304976564452</v>
      </c>
      <c r="D36" s="532">
        <v>1.4070668728135594</v>
      </c>
      <c r="E36" s="83">
        <v>0</v>
      </c>
      <c r="F36" s="24"/>
    </row>
    <row r="37" spans="1:6" x14ac:dyDescent="0.25">
      <c r="A37" s="44"/>
      <c r="B37" s="84"/>
      <c r="C37" s="531"/>
      <c r="D37" s="532"/>
      <c r="E37" s="532"/>
      <c r="F37" s="533"/>
    </row>
    <row r="38" spans="1:6" x14ac:dyDescent="0.25">
      <c r="A38" s="44"/>
      <c r="B38" s="45" t="s">
        <v>52</v>
      </c>
      <c r="C38" s="531">
        <v>0.98229730564144879</v>
      </c>
      <c r="D38" s="532">
        <v>1.4133860044309225</v>
      </c>
      <c r="E38" s="8"/>
      <c r="F38" s="24"/>
    </row>
    <row r="39" spans="1:6" x14ac:dyDescent="0.25">
      <c r="A39" s="50"/>
      <c r="B39" s="85"/>
      <c r="C39" s="162"/>
      <c r="D39" s="74"/>
      <c r="E39" s="74"/>
      <c r="F39" s="75"/>
    </row>
    <row r="40" spans="1:6" x14ac:dyDescent="0.25">
      <c r="A40" s="44"/>
      <c r="B40" s="45"/>
      <c r="C40" s="532"/>
      <c r="D40" s="8"/>
      <c r="E40" s="532"/>
      <c r="F40" s="24"/>
    </row>
    <row r="41" spans="1:6" x14ac:dyDescent="0.25">
      <c r="A41" s="44"/>
      <c r="B41" s="54" t="s">
        <v>53</v>
      </c>
      <c r="C41" s="76">
        <v>58896130</v>
      </c>
      <c r="D41" s="8"/>
      <c r="E41" s="8"/>
      <c r="F41" s="24"/>
    </row>
    <row r="42" spans="1:6" x14ac:dyDescent="0.25">
      <c r="A42" s="44"/>
      <c r="B42" s="54"/>
      <c r="C42" s="76"/>
      <c r="D42" s="8"/>
      <c r="E42" s="8"/>
      <c r="F42" s="24"/>
    </row>
    <row r="43" spans="1:6" x14ac:dyDescent="0.25">
      <c r="A43" s="44"/>
      <c r="B43" s="54" t="s">
        <v>54</v>
      </c>
      <c r="C43" s="76">
        <v>27571880</v>
      </c>
      <c r="D43" s="8"/>
      <c r="E43" s="8"/>
      <c r="F43" s="24"/>
    </row>
    <row r="44" spans="1:6" x14ac:dyDescent="0.25">
      <c r="A44" s="44"/>
      <c r="B44" s="86"/>
      <c r="C44" s="87"/>
      <c r="D44" s="8"/>
      <c r="E44" s="8"/>
      <c r="F44" s="24"/>
    </row>
    <row r="45" spans="1:6" x14ac:dyDescent="0.25">
      <c r="A45" s="67"/>
      <c r="B45" s="79"/>
      <c r="C45" s="88"/>
      <c r="D45" s="89"/>
      <c r="E45" s="90"/>
      <c r="F45" s="70"/>
    </row>
    <row r="46" spans="1:6" x14ac:dyDescent="0.25">
      <c r="A46" s="44"/>
      <c r="B46" s="91" t="s">
        <v>55</v>
      </c>
      <c r="C46" s="46"/>
      <c r="D46" s="8"/>
      <c r="E46" s="532"/>
      <c r="F46" s="24"/>
    </row>
    <row r="47" spans="1:6" x14ac:dyDescent="0.25">
      <c r="A47" s="44"/>
      <c r="B47" s="84"/>
      <c r="C47" s="46"/>
      <c r="D47" s="8"/>
      <c r="E47" s="532"/>
      <c r="F47" s="24"/>
    </row>
    <row r="48" spans="1:6" x14ac:dyDescent="0.25">
      <c r="A48" s="44"/>
      <c r="B48" s="84" t="s">
        <v>56</v>
      </c>
      <c r="C48" s="532">
        <v>2.1765060028562146</v>
      </c>
      <c r="D48" s="8"/>
      <c r="E48" s="532"/>
      <c r="F48" s="24"/>
    </row>
    <row r="49" spans="1:6" x14ac:dyDescent="0.25">
      <c r="A49" s="44"/>
      <c r="B49" s="84"/>
      <c r="C49" s="532"/>
      <c r="D49" s="8"/>
      <c r="E49" s="532"/>
      <c r="F49" s="24"/>
    </row>
    <row r="50" spans="1:6" x14ac:dyDescent="0.25">
      <c r="A50" s="44"/>
      <c r="B50" s="84" t="s">
        <v>57</v>
      </c>
      <c r="C50" s="532">
        <v>4.6492216160087736</v>
      </c>
      <c r="D50" s="8"/>
      <c r="E50" s="532"/>
      <c r="F50" s="24"/>
    </row>
    <row r="51" spans="1:6" x14ac:dyDescent="0.25">
      <c r="A51" s="44"/>
      <c r="B51" s="84"/>
      <c r="C51" s="531"/>
      <c r="D51" s="8"/>
      <c r="E51" s="532"/>
      <c r="F51" s="24"/>
    </row>
    <row r="52" spans="1:6" x14ac:dyDescent="0.25">
      <c r="A52" s="44"/>
      <c r="B52" s="84" t="s">
        <v>178</v>
      </c>
      <c r="C52" s="531">
        <v>52.238775738179626</v>
      </c>
      <c r="D52" s="8"/>
      <c r="E52" s="45"/>
      <c r="F52" s="24"/>
    </row>
    <row r="53" spans="1:6" x14ac:dyDescent="0.25">
      <c r="A53" s="44"/>
      <c r="B53" s="84"/>
      <c r="C53" s="531"/>
      <c r="D53" s="8"/>
      <c r="E53" s="45"/>
      <c r="F53" s="24"/>
    </row>
    <row r="54" spans="1:6" x14ac:dyDescent="0.25">
      <c r="A54" s="44"/>
      <c r="B54" s="84" t="s">
        <v>58</v>
      </c>
      <c r="C54" s="531">
        <v>57.385570194342939</v>
      </c>
      <c r="D54" s="8"/>
      <c r="E54" s="45"/>
      <c r="F54" s="24"/>
    </row>
    <row r="55" spans="1:6" x14ac:dyDescent="0.25">
      <c r="A55" s="50"/>
      <c r="B55" s="85"/>
      <c r="C55" s="163"/>
      <c r="D55" s="74"/>
      <c r="E55" s="73"/>
      <c r="F55" s="75"/>
    </row>
    <row r="56" spans="1:6" x14ac:dyDescent="0.25">
      <c r="A56" s="44"/>
      <c r="B56" s="60"/>
      <c r="C56" s="532"/>
      <c r="D56" s="8"/>
      <c r="E56" s="45"/>
      <c r="F56" s="24"/>
    </row>
    <row r="57" spans="1:6" x14ac:dyDescent="0.25">
      <c r="A57" s="44"/>
      <c r="B57" s="91" t="s">
        <v>59</v>
      </c>
      <c r="C57" s="531"/>
      <c r="D57" s="8"/>
      <c r="E57" s="45"/>
      <c r="F57" s="24"/>
    </row>
    <row r="58" spans="1:6" x14ac:dyDescent="0.25">
      <c r="A58" s="44"/>
      <c r="B58" s="84"/>
      <c r="C58" s="531"/>
      <c r="D58" s="8"/>
      <c r="E58" s="45"/>
      <c r="F58" s="24"/>
    </row>
    <row r="59" spans="1:6" x14ac:dyDescent="0.25">
      <c r="A59" s="44"/>
      <c r="B59" s="81" t="s">
        <v>60</v>
      </c>
      <c r="C59" s="531">
        <v>18.660164453784073</v>
      </c>
      <c r="D59" s="62"/>
      <c r="E59" s="45"/>
      <c r="F59" s="24"/>
    </row>
    <row r="60" spans="1:6" x14ac:dyDescent="0.25">
      <c r="A60" s="44"/>
      <c r="B60" s="81"/>
      <c r="C60" s="63"/>
      <c r="D60" s="62"/>
      <c r="E60" s="46"/>
      <c r="F60" s="24"/>
    </row>
    <row r="61" spans="1:6" x14ac:dyDescent="0.25">
      <c r="A61" s="44"/>
      <c r="B61" s="81" t="s">
        <v>61</v>
      </c>
      <c r="C61" s="531">
        <v>511.94770819442192</v>
      </c>
      <c r="D61" s="62"/>
      <c r="E61" s="93"/>
      <c r="F61" s="36"/>
    </row>
    <row r="62" spans="1:6" x14ac:dyDescent="0.25">
      <c r="A62" s="44"/>
      <c r="B62" s="84"/>
      <c r="C62" s="531"/>
      <c r="D62" s="8"/>
      <c r="E62" s="46"/>
      <c r="F62" s="24"/>
    </row>
    <row r="63" spans="1:6" x14ac:dyDescent="0.25">
      <c r="A63" s="44"/>
      <c r="B63" s="84" t="s">
        <v>179</v>
      </c>
      <c r="C63" s="531">
        <v>55.024498273966088</v>
      </c>
      <c r="D63" s="8"/>
      <c r="E63" s="46"/>
      <c r="F63" s="24"/>
    </row>
    <row r="64" spans="1:6" x14ac:dyDescent="0.25">
      <c r="A64" s="44"/>
      <c r="B64" s="537"/>
      <c r="C64" s="531"/>
      <c r="D64" s="532"/>
      <c r="E64" s="94"/>
      <c r="F64" s="24"/>
    </row>
    <row r="65" spans="1:6" x14ac:dyDescent="0.25">
      <c r="A65" s="44"/>
      <c r="B65" s="26" t="s">
        <v>62</v>
      </c>
      <c r="C65" s="531">
        <v>58.419757302367486</v>
      </c>
      <c r="D65" s="62"/>
      <c r="E65" s="27"/>
      <c r="F65" s="95"/>
    </row>
    <row r="66" spans="1:6" x14ac:dyDescent="0.25">
      <c r="A66" s="44"/>
      <c r="B66" s="95"/>
      <c r="C66" s="96"/>
      <c r="D66" s="62"/>
      <c r="E66" s="27"/>
      <c r="F66" s="95"/>
    </row>
    <row r="67" spans="1:6" x14ac:dyDescent="0.25">
      <c r="A67" s="44"/>
      <c r="B67" s="95"/>
      <c r="C67" s="27"/>
      <c r="D67" s="62"/>
      <c r="E67" s="27"/>
      <c r="F67" s="95"/>
    </row>
    <row r="68" spans="1:6" ht="15.75" thickBot="1" x14ac:dyDescent="0.3">
      <c r="A68" s="97"/>
      <c r="B68" s="98"/>
      <c r="C68" s="99"/>
      <c r="D68" s="99"/>
      <c r="E68" s="99"/>
      <c r="F68" s="98"/>
    </row>
    <row r="69" spans="1:6" ht="15.75" thickTop="1" x14ac:dyDescent="0.25"/>
    <row r="72" spans="1:6" x14ac:dyDescent="0.25">
      <c r="C72" s="100"/>
      <c r="D72" s="100"/>
    </row>
    <row r="73" spans="1:6" x14ac:dyDescent="0.25">
      <c r="C73" s="100"/>
      <c r="D73" s="100"/>
    </row>
    <row r="74" spans="1:6" x14ac:dyDescent="0.25">
      <c r="C74" s="100"/>
      <c r="D74" s="100"/>
    </row>
    <row r="75" spans="1:6" x14ac:dyDescent="0.25">
      <c r="C75" s="100"/>
      <c r="D75" s="100"/>
    </row>
    <row r="76" spans="1:6" x14ac:dyDescent="0.25">
      <c r="C76" s="100"/>
      <c r="D76" s="100"/>
    </row>
    <row r="77" spans="1:6" x14ac:dyDescent="0.25">
      <c r="C77" s="100"/>
      <c r="D77" s="100"/>
    </row>
    <row r="78" spans="1:6" x14ac:dyDescent="0.25">
      <c r="C78" s="100"/>
      <c r="D78" s="100"/>
    </row>
    <row r="79" spans="1:6" x14ac:dyDescent="0.25">
      <c r="C79" s="100"/>
      <c r="D79" s="100"/>
    </row>
    <row r="80" spans="1:6" x14ac:dyDescent="0.25">
      <c r="C80" s="100"/>
      <c r="D80" s="100"/>
    </row>
    <row r="81" spans="3:4" x14ac:dyDescent="0.25">
      <c r="C81" s="100"/>
      <c r="D81" s="100"/>
    </row>
    <row r="82" spans="3:4" x14ac:dyDescent="0.25">
      <c r="C82" s="100"/>
      <c r="D82" s="100"/>
    </row>
    <row r="83" spans="3:4" x14ac:dyDescent="0.25">
      <c r="C83" s="100"/>
      <c r="D83" s="100"/>
    </row>
    <row r="84" spans="3:4" x14ac:dyDescent="0.25">
      <c r="C84" s="100"/>
      <c r="D84" s="100"/>
    </row>
    <row r="85" spans="3:4" x14ac:dyDescent="0.25">
      <c r="C85" s="100"/>
      <c r="D85" s="100"/>
    </row>
    <row r="86" spans="3:4" x14ac:dyDescent="0.25">
      <c r="C86" s="100"/>
      <c r="D86" s="100"/>
    </row>
    <row r="87" spans="3:4" x14ac:dyDescent="0.25">
      <c r="C87" s="100"/>
      <c r="D87" s="100"/>
    </row>
    <row r="88" spans="3:4" x14ac:dyDescent="0.25">
      <c r="C88" s="100"/>
      <c r="D88" s="100"/>
    </row>
    <row r="89" spans="3:4" x14ac:dyDescent="0.25">
      <c r="C89" s="100"/>
      <c r="D89" s="100"/>
    </row>
    <row r="90" spans="3:4" x14ac:dyDescent="0.25">
      <c r="C90" s="100"/>
      <c r="D90" s="100"/>
    </row>
    <row r="91" spans="3:4" x14ac:dyDescent="0.25">
      <c r="C91" s="100"/>
      <c r="D91" s="100"/>
    </row>
    <row r="92" spans="3:4" x14ac:dyDescent="0.25">
      <c r="C92" s="100"/>
      <c r="D92" s="100"/>
    </row>
    <row r="93" spans="3:4" x14ac:dyDescent="0.25">
      <c r="C93" s="100"/>
      <c r="D93" s="100"/>
    </row>
    <row r="94" spans="3:4" x14ac:dyDescent="0.25">
      <c r="C94" s="100"/>
      <c r="D94" s="100"/>
    </row>
    <row r="95" spans="3:4" x14ac:dyDescent="0.25">
      <c r="C95" s="100"/>
      <c r="D95" s="100"/>
    </row>
    <row r="96" spans="3:4" x14ac:dyDescent="0.25">
      <c r="C96" s="100"/>
      <c r="D96" s="100"/>
    </row>
    <row r="97" spans="3:4" x14ac:dyDescent="0.25">
      <c r="C97" s="100"/>
      <c r="D97" s="100"/>
    </row>
    <row r="98" spans="3:4" x14ac:dyDescent="0.25">
      <c r="C98" s="100"/>
      <c r="D98" s="100"/>
    </row>
    <row r="99" spans="3:4" x14ac:dyDescent="0.25">
      <c r="C99" s="100"/>
      <c r="D99" s="100"/>
    </row>
    <row r="100" spans="3:4" x14ac:dyDescent="0.25">
      <c r="C100" s="100"/>
      <c r="D100" s="100"/>
    </row>
    <row r="101" spans="3:4" x14ac:dyDescent="0.25">
      <c r="C101" s="100"/>
      <c r="D101" s="100"/>
    </row>
    <row r="102" spans="3:4" x14ac:dyDescent="0.25">
      <c r="C102" s="100"/>
      <c r="D102" s="100"/>
    </row>
    <row r="103" spans="3:4" x14ac:dyDescent="0.25">
      <c r="C103" s="100"/>
      <c r="D103" s="100"/>
    </row>
    <row r="104" spans="3:4" x14ac:dyDescent="0.25">
      <c r="C104" s="100"/>
      <c r="D104" s="100"/>
    </row>
    <row r="105" spans="3:4" x14ac:dyDescent="0.25">
      <c r="C105" s="100"/>
      <c r="D105" s="100"/>
    </row>
    <row r="106" spans="3:4" x14ac:dyDescent="0.25">
      <c r="C106" s="100"/>
      <c r="D106" s="100"/>
    </row>
    <row r="107" spans="3:4" x14ac:dyDescent="0.25">
      <c r="C107" s="100"/>
      <c r="D107" s="100"/>
    </row>
    <row r="108" spans="3:4" x14ac:dyDescent="0.25">
      <c r="C108" s="100"/>
      <c r="D108" s="100"/>
    </row>
    <row r="109" spans="3:4" x14ac:dyDescent="0.25">
      <c r="C109" s="100"/>
      <c r="D109" s="100"/>
    </row>
    <row r="110" spans="3:4" x14ac:dyDescent="0.25">
      <c r="C110" s="100"/>
      <c r="D110" s="100"/>
    </row>
    <row r="111" spans="3:4" x14ac:dyDescent="0.25">
      <c r="C111" s="100"/>
      <c r="D111" s="100"/>
    </row>
    <row r="112" spans="3:4" x14ac:dyDescent="0.25">
      <c r="C112" s="100"/>
      <c r="D112" s="100"/>
    </row>
    <row r="113" spans="3:4" x14ac:dyDescent="0.25">
      <c r="C113" s="100"/>
      <c r="D113" s="100"/>
    </row>
    <row r="114" spans="3:4" x14ac:dyDescent="0.25">
      <c r="C114" s="100"/>
      <c r="D114" s="100"/>
    </row>
    <row r="115" spans="3:4" x14ac:dyDescent="0.25">
      <c r="C115" s="100"/>
      <c r="D115" s="100"/>
    </row>
    <row r="116" spans="3:4" x14ac:dyDescent="0.25">
      <c r="C116" s="100"/>
      <c r="D116" s="100"/>
    </row>
  </sheetData>
  <mergeCells count="3">
    <mergeCell ref="C9:D9"/>
    <mergeCell ref="A3:F3"/>
    <mergeCell ref="A5: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41"/>
  <sheetViews>
    <sheetView showGridLines="0" zoomScaleNormal="100" workbookViewId="0">
      <selection activeCell="B9" sqref="B9:D9"/>
    </sheetView>
  </sheetViews>
  <sheetFormatPr baseColWidth="10" defaultColWidth="11.42578125" defaultRowHeight="12" x14ac:dyDescent="0.2"/>
  <cols>
    <col min="1" max="1" width="36" style="368" bestFit="1" customWidth="1"/>
    <col min="2" max="2" width="15.140625" style="377" bestFit="1" customWidth="1"/>
    <col min="3" max="3" width="17" style="377" bestFit="1" customWidth="1"/>
    <col min="4" max="5" width="15.140625" style="377" bestFit="1" customWidth="1"/>
    <col min="6" max="6" width="20.28515625" style="377" bestFit="1" customWidth="1"/>
    <col min="7" max="7" width="21.140625" style="377" bestFit="1" customWidth="1"/>
    <col min="8" max="8" width="15.140625" style="377" bestFit="1" customWidth="1"/>
    <col min="9" max="16384" width="11.42578125" style="368"/>
  </cols>
  <sheetData>
    <row r="2" spans="1:10" s="373" customFormat="1" ht="20.100000000000001" customHeight="1" x14ac:dyDescent="0.2">
      <c r="A2" s="93" t="s">
        <v>12</v>
      </c>
      <c r="B2" s="653" t="s">
        <v>8</v>
      </c>
      <c r="C2" s="653"/>
      <c r="D2" s="653"/>
      <c r="E2" s="653"/>
      <c r="F2" s="653"/>
      <c r="G2" s="649" t="s">
        <v>227</v>
      </c>
      <c r="H2" s="649"/>
      <c r="J2" s="100"/>
    </row>
    <row r="3" spans="1:10" ht="12.75" thickBot="1" x14ac:dyDescent="0.25"/>
    <row r="4" spans="1:10" ht="12.75" thickTop="1" x14ac:dyDescent="0.2">
      <c r="A4" s="561"/>
      <c r="B4" s="650" t="s">
        <v>262</v>
      </c>
      <c r="C4" s="651"/>
      <c r="D4" s="651"/>
      <c r="E4" s="652"/>
      <c r="F4" s="562"/>
      <c r="G4" s="563"/>
      <c r="H4" s="564"/>
      <c r="I4" s="481"/>
    </row>
    <row r="5" spans="1:10" ht="12.75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66" t="s">
        <v>4</v>
      </c>
      <c r="F5" s="567" t="s">
        <v>5</v>
      </c>
      <c r="G5" s="567" t="s">
        <v>6</v>
      </c>
      <c r="H5" s="568" t="s">
        <v>7</v>
      </c>
      <c r="I5" s="481"/>
    </row>
    <row r="6" spans="1:10" ht="12.75" thickTop="1" x14ac:dyDescent="0.2">
      <c r="A6" s="556" t="s">
        <v>9</v>
      </c>
      <c r="B6" s="557"/>
      <c r="C6" s="557"/>
      <c r="D6" s="557"/>
      <c r="E6" s="557"/>
      <c r="F6" s="557"/>
      <c r="G6" s="557"/>
      <c r="H6" s="558"/>
      <c r="I6" s="481"/>
    </row>
    <row r="7" spans="1:10" x14ac:dyDescent="0.2">
      <c r="A7" s="490" t="s">
        <v>245</v>
      </c>
      <c r="B7" s="465">
        <v>93683527.920000002</v>
      </c>
      <c r="C7" s="465"/>
      <c r="D7" s="465">
        <v>35946240.130000003</v>
      </c>
      <c r="E7" s="466">
        <v>129629768.05</v>
      </c>
      <c r="F7" s="465"/>
      <c r="G7" s="465"/>
      <c r="H7" s="468">
        <v>129629768.05</v>
      </c>
      <c r="I7" s="481"/>
    </row>
    <row r="8" spans="1:10" x14ac:dyDescent="0.2">
      <c r="A8" s="490" t="s">
        <v>246</v>
      </c>
      <c r="B8" s="465">
        <v>44346615.729999997</v>
      </c>
      <c r="C8" s="465"/>
      <c r="D8" s="465">
        <v>23709656.989999998</v>
      </c>
      <c r="E8" s="466">
        <v>68056272.719999999</v>
      </c>
      <c r="F8" s="465"/>
      <c r="G8" s="465"/>
      <c r="H8" s="468">
        <v>68056272.719999999</v>
      </c>
      <c r="I8" s="481"/>
    </row>
    <row r="9" spans="1:10" x14ac:dyDescent="0.2">
      <c r="A9" s="490" t="s">
        <v>267</v>
      </c>
      <c r="B9" s="465">
        <v>138030143.65000001</v>
      </c>
      <c r="C9" s="465"/>
      <c r="D9" s="465">
        <v>59655897.119999997</v>
      </c>
      <c r="E9" s="466">
        <v>197686040.77000001</v>
      </c>
      <c r="F9" s="466"/>
      <c r="G9" s="466"/>
      <c r="H9" s="468">
        <v>197686040.77000001</v>
      </c>
      <c r="I9" s="481"/>
    </row>
    <row r="10" spans="1:10" x14ac:dyDescent="0.2">
      <c r="A10" s="490" t="s">
        <v>247</v>
      </c>
      <c r="B10" s="465"/>
      <c r="C10" s="465"/>
      <c r="D10" s="465"/>
      <c r="E10" s="466"/>
      <c r="F10" s="465">
        <v>55423538.609999999</v>
      </c>
      <c r="G10" s="465"/>
      <c r="H10" s="466">
        <v>55423538.609999999</v>
      </c>
    </row>
    <row r="11" spans="1:10" ht="12.75" thickBot="1" x14ac:dyDescent="0.25">
      <c r="A11" s="490" t="s">
        <v>249</v>
      </c>
      <c r="B11" s="465">
        <v>6190581.7599999998</v>
      </c>
      <c r="C11" s="465"/>
      <c r="D11" s="465">
        <v>2376691.64</v>
      </c>
      <c r="E11" s="466">
        <v>8567273.4000000004</v>
      </c>
      <c r="F11" s="465">
        <v>41941.360000000001</v>
      </c>
      <c r="G11" s="465"/>
      <c r="H11" s="466">
        <v>8609214.7599999998</v>
      </c>
    </row>
    <row r="12" spans="1:10" ht="13.5" thickTop="1" thickBot="1" x14ac:dyDescent="0.25">
      <c r="A12" s="372" t="s">
        <v>180</v>
      </c>
      <c r="B12" s="471">
        <v>144220725.41</v>
      </c>
      <c r="C12" s="472"/>
      <c r="D12" s="471">
        <v>62032588.759999998</v>
      </c>
      <c r="E12" s="471">
        <v>206253314.16999999</v>
      </c>
      <c r="F12" s="471">
        <v>55465479.969999999</v>
      </c>
      <c r="G12" s="471"/>
      <c r="H12" s="473">
        <v>261718794.13999999</v>
      </c>
    </row>
    <row r="13" spans="1:10" ht="12.75" thickTop="1" x14ac:dyDescent="0.2">
      <c r="A13" s="490" t="s">
        <v>268</v>
      </c>
      <c r="B13" s="465"/>
      <c r="C13" s="465"/>
      <c r="D13" s="465"/>
      <c r="E13" s="466"/>
      <c r="F13" s="465"/>
      <c r="G13" s="465"/>
      <c r="H13" s="465"/>
    </row>
    <row r="14" spans="1:10" x14ac:dyDescent="0.2">
      <c r="A14" s="490" t="s">
        <v>232</v>
      </c>
      <c r="B14" s="465"/>
      <c r="C14" s="465"/>
      <c r="D14" s="465"/>
      <c r="E14" s="466"/>
      <c r="F14" s="465"/>
      <c r="G14" s="465"/>
      <c r="H14" s="465"/>
    </row>
    <row r="15" spans="1:10" x14ac:dyDescent="0.2">
      <c r="A15" s="490" t="s">
        <v>250</v>
      </c>
      <c r="B15" s="465">
        <v>22635180.170000002</v>
      </c>
      <c r="C15" s="465"/>
      <c r="D15" s="465">
        <v>9135287.9000000004</v>
      </c>
      <c r="E15" s="466">
        <v>31770468.07</v>
      </c>
      <c r="F15" s="465">
        <v>12162562.039999999</v>
      </c>
      <c r="G15" s="465"/>
      <c r="H15" s="466">
        <v>43933030.109999999</v>
      </c>
    </row>
    <row r="16" spans="1:10" x14ac:dyDescent="0.2">
      <c r="A16" s="490" t="s">
        <v>251</v>
      </c>
      <c r="B16" s="465">
        <v>71715505.489999995</v>
      </c>
      <c r="C16" s="465"/>
      <c r="D16" s="465">
        <v>50225017</v>
      </c>
      <c r="E16" s="466">
        <v>121940523</v>
      </c>
      <c r="F16" s="465">
        <v>72914471</v>
      </c>
      <c r="G16" s="465"/>
      <c r="H16" s="466">
        <v>194854994</v>
      </c>
    </row>
    <row r="17" spans="1:8" x14ac:dyDescent="0.2">
      <c r="A17" s="490" t="s">
        <v>233</v>
      </c>
      <c r="B17" s="465">
        <v>94350685.659999996</v>
      </c>
      <c r="C17" s="465"/>
      <c r="D17" s="465">
        <v>59360305</v>
      </c>
      <c r="E17" s="466">
        <v>153710991</v>
      </c>
      <c r="F17" s="465">
        <v>85077033</v>
      </c>
      <c r="G17" s="465"/>
      <c r="H17" s="466">
        <v>238788024</v>
      </c>
    </row>
    <row r="18" spans="1:8" x14ac:dyDescent="0.2">
      <c r="A18" s="490" t="s">
        <v>234</v>
      </c>
      <c r="B18" s="465"/>
      <c r="C18" s="465"/>
      <c r="D18" s="465"/>
      <c r="E18" s="466"/>
      <c r="F18" s="465"/>
      <c r="G18" s="465"/>
      <c r="H18" s="466"/>
    </row>
    <row r="19" spans="1:8" x14ac:dyDescent="0.2">
      <c r="A19" s="490" t="s">
        <v>171</v>
      </c>
      <c r="B19" s="465"/>
      <c r="C19" s="465"/>
      <c r="D19" s="465"/>
      <c r="E19" s="466"/>
      <c r="F19" s="465"/>
      <c r="G19" s="465"/>
      <c r="H19" s="466"/>
    </row>
    <row r="20" spans="1:8" x14ac:dyDescent="0.2">
      <c r="A20" s="490" t="s">
        <v>252</v>
      </c>
      <c r="B20" s="465">
        <v>47679157.039999999</v>
      </c>
      <c r="C20" s="465"/>
      <c r="D20" s="465">
        <v>23437449.850000001</v>
      </c>
      <c r="E20" s="466">
        <v>71116606.890000001</v>
      </c>
      <c r="F20" s="465">
        <v>12492373.939999999</v>
      </c>
      <c r="G20" s="465"/>
      <c r="H20" s="466">
        <v>83608980.829999998</v>
      </c>
    </row>
    <row r="21" spans="1:8" x14ac:dyDescent="0.2">
      <c r="A21" s="490" t="s">
        <v>253</v>
      </c>
      <c r="B21" s="465">
        <v>11036104.609999999</v>
      </c>
      <c r="C21" s="465"/>
      <c r="D21" s="465">
        <v>4746877.71</v>
      </c>
      <c r="E21" s="466">
        <v>15782982.32</v>
      </c>
      <c r="F21" s="465">
        <v>4244347.26</v>
      </c>
      <c r="G21" s="465"/>
      <c r="H21" s="466">
        <v>20027329.579999998</v>
      </c>
    </row>
    <row r="22" spans="1:8" x14ac:dyDescent="0.2">
      <c r="A22" s="490" t="s">
        <v>269</v>
      </c>
      <c r="B22" s="465">
        <v>58715261.649999999</v>
      </c>
      <c r="C22" s="465"/>
      <c r="D22" s="465">
        <v>28184327.559999999</v>
      </c>
      <c r="E22" s="466">
        <v>86899589.209999993</v>
      </c>
      <c r="F22" s="465">
        <v>16736721.199999999</v>
      </c>
      <c r="G22" s="465"/>
      <c r="H22" s="466">
        <v>103636310.41</v>
      </c>
    </row>
    <row r="23" spans="1:8" x14ac:dyDescent="0.2">
      <c r="A23" s="490" t="s">
        <v>172</v>
      </c>
      <c r="B23" s="465"/>
      <c r="C23" s="465"/>
      <c r="D23" s="465"/>
      <c r="E23" s="466"/>
      <c r="F23" s="465"/>
      <c r="G23" s="465"/>
      <c r="H23" s="466"/>
    </row>
    <row r="24" spans="1:8" x14ac:dyDescent="0.2">
      <c r="A24" s="490" t="s">
        <v>255</v>
      </c>
      <c r="B24" s="465">
        <v>10779539.77</v>
      </c>
      <c r="C24" s="465"/>
      <c r="D24" s="465">
        <v>5298854.71</v>
      </c>
      <c r="E24" s="466">
        <v>16078394.48</v>
      </c>
      <c r="F24" s="465">
        <v>2824337.76</v>
      </c>
      <c r="G24" s="465"/>
      <c r="H24" s="466">
        <v>18902732.239999998</v>
      </c>
    </row>
    <row r="25" spans="1:8" x14ac:dyDescent="0.2">
      <c r="A25" s="490" t="s">
        <v>256</v>
      </c>
      <c r="B25" s="465">
        <v>18429398</v>
      </c>
      <c r="C25" s="465"/>
      <c r="D25" s="465">
        <v>7868249</v>
      </c>
      <c r="E25" s="466">
        <v>26297647</v>
      </c>
      <c r="F25" s="465">
        <v>7087714</v>
      </c>
      <c r="G25" s="465"/>
      <c r="H25" s="466">
        <v>33385362</v>
      </c>
    </row>
    <row r="26" spans="1:8" x14ac:dyDescent="0.2">
      <c r="A26" s="490" t="s">
        <v>257</v>
      </c>
      <c r="B26" s="465">
        <v>5916081.0099999998</v>
      </c>
      <c r="C26" s="465"/>
      <c r="D26" s="465">
        <v>2544639.98</v>
      </c>
      <c r="E26" s="466">
        <v>8460720.9900000002</v>
      </c>
      <c r="F26" s="465">
        <v>2275250.48</v>
      </c>
      <c r="G26" s="465"/>
      <c r="H26" s="466">
        <v>10735971.470000001</v>
      </c>
    </row>
    <row r="27" spans="1:8" x14ac:dyDescent="0.2">
      <c r="A27" s="490" t="s">
        <v>270</v>
      </c>
      <c r="B27" s="465">
        <v>35125019</v>
      </c>
      <c r="C27" s="465"/>
      <c r="D27" s="465">
        <v>15711743</v>
      </c>
      <c r="E27" s="466">
        <v>50836762</v>
      </c>
      <c r="F27" s="465">
        <v>12187303</v>
      </c>
      <c r="G27" s="465"/>
      <c r="H27" s="466">
        <v>63024065</v>
      </c>
    </row>
    <row r="28" spans="1:8" ht="12.75" thickBot="1" x14ac:dyDescent="0.25">
      <c r="A28" s="490" t="s">
        <v>239</v>
      </c>
      <c r="B28" s="465">
        <v>93840280</v>
      </c>
      <c r="C28" s="465"/>
      <c r="D28" s="465">
        <v>43896071</v>
      </c>
      <c r="E28" s="466">
        <v>137736351</v>
      </c>
      <c r="F28" s="465">
        <v>28924024</v>
      </c>
      <c r="G28" s="465"/>
      <c r="H28" s="466">
        <v>166660376</v>
      </c>
    </row>
    <row r="29" spans="1:8" ht="13.5" thickTop="1" thickBot="1" x14ac:dyDescent="0.25">
      <c r="A29" s="372" t="s">
        <v>73</v>
      </c>
      <c r="B29" s="471">
        <v>188190966</v>
      </c>
      <c r="C29" s="472"/>
      <c r="D29" s="471">
        <v>103256376</v>
      </c>
      <c r="E29" s="471">
        <v>291447342</v>
      </c>
      <c r="F29" s="471">
        <v>114001058</v>
      </c>
      <c r="G29" s="471"/>
      <c r="H29" s="473">
        <v>405448400</v>
      </c>
    </row>
    <row r="30" spans="1:8" ht="12.75" thickTop="1" x14ac:dyDescent="0.2">
      <c r="A30" s="491" t="s">
        <v>271</v>
      </c>
      <c r="B30" s="554">
        <v>-43970240</v>
      </c>
      <c r="C30" s="554"/>
      <c r="D30" s="554">
        <v>-41223788</v>
      </c>
      <c r="E30" s="554">
        <v>-85194028</v>
      </c>
      <c r="F30" s="554">
        <v>-58535578</v>
      </c>
      <c r="G30" s="555"/>
      <c r="H30" s="554">
        <v>-143729606</v>
      </c>
    </row>
    <row r="31" spans="1:8" x14ac:dyDescent="0.2">
      <c r="A31" s="490" t="s">
        <v>241</v>
      </c>
      <c r="B31" s="465"/>
      <c r="C31" s="465"/>
      <c r="D31" s="465"/>
      <c r="E31" s="466"/>
      <c r="F31" s="465"/>
      <c r="G31" s="465"/>
      <c r="H31" s="465"/>
    </row>
    <row r="32" spans="1:8" x14ac:dyDescent="0.2">
      <c r="A32" s="490" t="s">
        <v>263</v>
      </c>
      <c r="B32" s="465">
        <v>1248986.31</v>
      </c>
      <c r="C32" s="465"/>
      <c r="D32" s="465">
        <v>537217.29</v>
      </c>
      <c r="E32" s="465">
        <v>1786203.6</v>
      </c>
      <c r="F32" s="465">
        <v>480344.06</v>
      </c>
      <c r="G32" s="465"/>
      <c r="H32" s="465">
        <v>2266547.66</v>
      </c>
    </row>
    <row r="33" spans="1:8" x14ac:dyDescent="0.2">
      <c r="A33" s="490" t="s">
        <v>264</v>
      </c>
      <c r="B33" s="465">
        <v>158324.42000000001</v>
      </c>
      <c r="C33" s="465"/>
      <c r="D33" s="465">
        <v>68098.92</v>
      </c>
      <c r="E33" s="465">
        <v>226423.34</v>
      </c>
      <c r="F33" s="465">
        <v>60889.57</v>
      </c>
      <c r="G33" s="465"/>
      <c r="H33" s="465">
        <v>287312.90999999997</v>
      </c>
    </row>
    <row r="34" spans="1:8" x14ac:dyDescent="0.2">
      <c r="A34" s="490" t="s">
        <v>266</v>
      </c>
      <c r="B34" s="466">
        <v>1090661.8899999999</v>
      </c>
      <c r="C34" s="466"/>
      <c r="D34" s="466">
        <v>469118.37</v>
      </c>
      <c r="E34" s="466">
        <v>1559780.26</v>
      </c>
      <c r="F34" s="466">
        <v>419454.49</v>
      </c>
      <c r="G34" s="466"/>
      <c r="H34" s="466">
        <v>1979234.75</v>
      </c>
    </row>
    <row r="35" spans="1:8" x14ac:dyDescent="0.2">
      <c r="A35" s="490" t="s">
        <v>243</v>
      </c>
      <c r="B35" s="465"/>
      <c r="C35" s="465"/>
      <c r="D35" s="465"/>
      <c r="E35" s="466"/>
      <c r="F35" s="465"/>
      <c r="G35" s="465"/>
      <c r="H35" s="465"/>
    </row>
    <row r="36" spans="1:8" x14ac:dyDescent="0.2">
      <c r="A36" s="490" t="s">
        <v>260</v>
      </c>
      <c r="B36" s="465">
        <v>7646572.04</v>
      </c>
      <c r="C36" s="465"/>
      <c r="D36" s="465">
        <v>3288963.21</v>
      </c>
      <c r="E36" s="465">
        <v>10935535.25</v>
      </c>
      <c r="F36" s="465">
        <v>2940775.59</v>
      </c>
      <c r="G36" s="465"/>
      <c r="H36" s="465">
        <v>13876310.84</v>
      </c>
    </row>
    <row r="37" spans="1:8" x14ac:dyDescent="0.2">
      <c r="A37" s="490" t="s">
        <v>261</v>
      </c>
      <c r="B37" s="465">
        <v>5527158.1500000004</v>
      </c>
      <c r="C37" s="465"/>
      <c r="D37" s="465">
        <v>2377355.4500000002</v>
      </c>
      <c r="E37" s="465">
        <v>7904513.5999999996</v>
      </c>
      <c r="F37" s="465">
        <v>2125675.64</v>
      </c>
      <c r="G37" s="465"/>
      <c r="H37" s="465">
        <v>10030189.24</v>
      </c>
    </row>
    <row r="38" spans="1:8" x14ac:dyDescent="0.2">
      <c r="A38" s="490" t="s">
        <v>244</v>
      </c>
      <c r="B38" s="466">
        <v>2119413.89</v>
      </c>
      <c r="C38" s="466"/>
      <c r="D38" s="466">
        <v>911607.76</v>
      </c>
      <c r="E38" s="466">
        <v>3031021.65</v>
      </c>
      <c r="F38" s="466">
        <v>815099.95</v>
      </c>
      <c r="G38" s="466"/>
      <c r="H38" s="466">
        <v>3846121.6</v>
      </c>
    </row>
    <row r="39" spans="1:8" ht="12.75" thickBot="1" x14ac:dyDescent="0.25">
      <c r="A39" s="492" t="s">
        <v>10</v>
      </c>
      <c r="B39" s="555">
        <v>7799087.6200000001</v>
      </c>
      <c r="C39" s="555"/>
      <c r="D39" s="555">
        <v>3354563.61</v>
      </c>
      <c r="E39" s="554">
        <v>11153651.23</v>
      </c>
      <c r="F39" s="555">
        <v>2999431.17</v>
      </c>
      <c r="G39" s="555"/>
      <c r="H39" s="555">
        <v>14153082.4</v>
      </c>
    </row>
    <row r="40" spans="1:8" ht="13.5" thickTop="1" thickBot="1" x14ac:dyDescent="0.25">
      <c r="A40" s="372" t="s">
        <v>11</v>
      </c>
      <c r="B40" s="471">
        <v>-32961077</v>
      </c>
      <c r="C40" s="472"/>
      <c r="D40" s="471">
        <v>-36488498</v>
      </c>
      <c r="E40" s="471">
        <v>-69449575</v>
      </c>
      <c r="F40" s="471">
        <v>-54301592.389999993</v>
      </c>
      <c r="G40" s="471"/>
      <c r="H40" s="473">
        <v>-123751167.38999999</v>
      </c>
    </row>
    <row r="41" spans="1:8" ht="12.75" thickTop="1" x14ac:dyDescent="0.2"/>
  </sheetData>
  <mergeCells count="3">
    <mergeCell ref="G2:H2"/>
    <mergeCell ref="B4:E4"/>
    <mergeCell ref="B2:F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60"/>
  <sheetViews>
    <sheetView showGridLines="0" workbookViewId="0">
      <selection activeCell="K16" sqref="J16:K16"/>
    </sheetView>
  </sheetViews>
  <sheetFormatPr baseColWidth="10" defaultRowHeight="15" x14ac:dyDescent="0.25"/>
  <cols>
    <col min="1" max="1" width="11.42578125" style="121"/>
    <col min="2" max="2" width="27.140625" style="121" customWidth="1"/>
    <col min="3" max="3" width="28.7109375" style="121" customWidth="1"/>
    <col min="4" max="4" width="13.85546875" style="121" bestFit="1" customWidth="1"/>
    <col min="5" max="5" width="17.7109375" style="121" customWidth="1"/>
    <col min="6" max="6" width="11.42578125" style="121"/>
    <col min="7" max="7" width="11.7109375" style="121" bestFit="1" customWidth="1"/>
    <col min="8" max="11" width="11.42578125" style="121"/>
    <col min="12" max="12" width="14.140625" style="121" bestFit="1" customWidth="1"/>
    <col min="13" max="16384" width="11.42578125" style="121"/>
  </cols>
  <sheetData>
    <row r="1" spans="1:12" ht="15.75" thickTop="1" x14ac:dyDescent="0.25">
      <c r="A1" s="126" t="s">
        <v>28</v>
      </c>
      <c r="B1" s="127"/>
      <c r="C1" s="128"/>
      <c r="D1" s="128"/>
      <c r="E1" s="128"/>
      <c r="F1" s="128"/>
      <c r="G1" s="129"/>
    </row>
    <row r="2" spans="1:12" x14ac:dyDescent="0.25">
      <c r="A2" s="130"/>
      <c r="B2" s="131"/>
      <c r="C2" s="132"/>
      <c r="D2" s="132"/>
      <c r="E2" s="132"/>
      <c r="F2" s="132"/>
      <c r="G2" s="133"/>
    </row>
    <row r="3" spans="1:12" x14ac:dyDescent="0.25">
      <c r="A3" s="213" t="s">
        <v>145</v>
      </c>
      <c r="B3" s="215"/>
      <c r="C3" s="3"/>
      <c r="D3" s="3"/>
      <c r="E3" s="3"/>
      <c r="F3" s="3"/>
      <c r="G3" s="4"/>
    </row>
    <row r="4" spans="1:12" x14ac:dyDescent="0.25">
      <c r="A4" s="5"/>
      <c r="B4" s="6"/>
      <c r="C4" s="3"/>
      <c r="D4" s="3"/>
      <c r="E4" s="3"/>
      <c r="F4" s="3"/>
      <c r="G4" s="4"/>
    </row>
    <row r="5" spans="1:12" x14ac:dyDescent="0.25">
      <c r="A5" s="5"/>
      <c r="B5" s="6"/>
      <c r="C5" s="630" t="s">
        <v>30</v>
      </c>
      <c r="D5" s="631"/>
      <c r="E5" s="631"/>
      <c r="F5" s="631"/>
      <c r="G5" s="632"/>
    </row>
    <row r="6" spans="1:12" x14ac:dyDescent="0.25">
      <c r="A6" s="5"/>
      <c r="B6" s="6"/>
      <c r="C6" s="3"/>
      <c r="D6" s="3"/>
      <c r="E6" s="3"/>
      <c r="F6" s="3"/>
      <c r="G6" s="4"/>
    </row>
    <row r="7" spans="1:12" ht="15.75" thickBot="1" x14ac:dyDescent="0.3">
      <c r="A7" s="7"/>
      <c r="B7" s="533"/>
      <c r="C7" s="8"/>
      <c r="D7" s="8"/>
      <c r="E7" s="8"/>
      <c r="F7" s="8"/>
      <c r="G7" s="9"/>
    </row>
    <row r="8" spans="1:12" ht="15.75" thickTop="1" x14ac:dyDescent="0.25">
      <c r="A8" s="10"/>
      <c r="B8" s="11"/>
      <c r="C8" s="12"/>
      <c r="D8" s="12"/>
      <c r="E8" s="12"/>
      <c r="F8" s="12"/>
      <c r="G8" s="13"/>
    </row>
    <row r="9" spans="1:12" x14ac:dyDescent="0.25">
      <c r="A9" s="5"/>
      <c r="B9" s="6" t="s">
        <v>31</v>
      </c>
      <c r="C9" s="633" t="s">
        <v>32</v>
      </c>
      <c r="D9" s="634"/>
      <c r="E9" s="634"/>
      <c r="F9" s="634"/>
      <c r="G9" s="635"/>
    </row>
    <row r="10" spans="1:12" ht="15.75" thickBot="1" x14ac:dyDescent="0.3">
      <c r="A10" s="134"/>
      <c r="B10" s="135"/>
      <c r="C10" s="136"/>
      <c r="D10" s="136"/>
      <c r="E10" s="136"/>
      <c r="F10" s="136"/>
      <c r="G10" s="137"/>
    </row>
    <row r="11" spans="1:12" ht="15.75" thickTop="1" x14ac:dyDescent="0.25">
      <c r="A11" s="130"/>
      <c r="B11" s="131"/>
      <c r="C11" s="164"/>
      <c r="D11" s="164"/>
      <c r="E11" s="164"/>
      <c r="F11" s="164"/>
      <c r="G11" s="141"/>
    </row>
    <row r="12" spans="1:12" x14ac:dyDescent="0.25">
      <c r="A12" s="130"/>
      <c r="B12" s="6"/>
      <c r="C12" s="200" t="s">
        <v>33</v>
      </c>
      <c r="D12" s="200" t="s">
        <v>5</v>
      </c>
      <c r="E12" s="200" t="s">
        <v>7</v>
      </c>
      <c r="F12" s="200"/>
      <c r="G12" s="216"/>
      <c r="K12" s="604"/>
      <c r="L12" s="604"/>
    </row>
    <row r="13" spans="1:12" x14ac:dyDescent="0.25">
      <c r="A13" s="130"/>
      <c r="B13" s="6"/>
      <c r="C13" s="532"/>
      <c r="D13" s="14"/>
      <c r="E13" s="14"/>
      <c r="F13" s="14"/>
      <c r="G13" s="141"/>
      <c r="K13" s="604"/>
      <c r="L13" s="604"/>
    </row>
    <row r="14" spans="1:12" x14ac:dyDescent="0.25">
      <c r="A14" s="130"/>
      <c r="B14" s="6" t="s">
        <v>34</v>
      </c>
      <c r="C14" s="8">
        <v>61815010.877061151</v>
      </c>
      <c r="D14" s="3">
        <v>21618215.945754327</v>
      </c>
      <c r="E14" s="15">
        <v>83433226.822815478</v>
      </c>
      <c r="F14" s="3"/>
      <c r="G14" s="141"/>
      <c r="K14" s="604"/>
      <c r="L14" s="604"/>
    </row>
    <row r="15" spans="1:12" x14ac:dyDescent="0.25">
      <c r="A15" s="130"/>
      <c r="B15" s="6"/>
      <c r="C15" s="3"/>
      <c r="D15" s="3"/>
      <c r="E15" s="15"/>
      <c r="F15" s="3"/>
      <c r="G15" s="141"/>
      <c r="K15" s="604"/>
      <c r="L15" s="604"/>
    </row>
    <row r="16" spans="1:12" x14ac:dyDescent="0.25">
      <c r="A16" s="130"/>
      <c r="B16" s="6" t="s">
        <v>35</v>
      </c>
      <c r="C16" s="8">
        <v>9992472.9972573854</v>
      </c>
      <c r="D16" s="3">
        <v>3209220.4958355119</v>
      </c>
      <c r="E16" s="15">
        <v>13201693.493092898</v>
      </c>
      <c r="F16" s="3"/>
      <c r="G16" s="141"/>
      <c r="K16" s="604"/>
      <c r="L16" s="604"/>
    </row>
    <row r="17" spans="1:12" x14ac:dyDescent="0.25">
      <c r="A17" s="130"/>
      <c r="B17" s="6"/>
      <c r="C17" s="8"/>
      <c r="D17" s="3"/>
      <c r="E17" s="15"/>
      <c r="F17" s="3"/>
      <c r="G17" s="141"/>
      <c r="K17" s="604"/>
      <c r="L17" s="604"/>
    </row>
    <row r="18" spans="1:12" x14ac:dyDescent="0.25">
      <c r="A18" s="130"/>
      <c r="B18" s="6" t="s">
        <v>176</v>
      </c>
      <c r="C18" s="8">
        <v>15837881.641795712</v>
      </c>
      <c r="D18" s="3">
        <v>7103863.4326728527</v>
      </c>
      <c r="E18" s="15">
        <v>22941745.074468564</v>
      </c>
      <c r="F18" s="3"/>
      <c r="G18" s="141"/>
      <c r="K18" s="604"/>
      <c r="L18" s="604"/>
    </row>
    <row r="19" spans="1:12" x14ac:dyDescent="0.25">
      <c r="A19" s="130"/>
      <c r="B19" s="6"/>
      <c r="C19" s="8"/>
      <c r="D19" s="3"/>
      <c r="E19" s="15"/>
      <c r="F19" s="3"/>
      <c r="G19" s="141"/>
      <c r="K19" s="604"/>
      <c r="L19" s="604"/>
    </row>
    <row r="20" spans="1:12" x14ac:dyDescent="0.25">
      <c r="A20" s="130"/>
      <c r="B20" s="6" t="s">
        <v>36</v>
      </c>
      <c r="C20" s="8">
        <v>9634524.3238654379</v>
      </c>
      <c r="D20" s="3">
        <v>20939568.442067601</v>
      </c>
      <c r="E20" s="15">
        <v>30574092.765933037</v>
      </c>
      <c r="F20" s="3"/>
      <c r="G20" s="141"/>
    </row>
    <row r="21" spans="1:12" x14ac:dyDescent="0.25">
      <c r="A21" s="130"/>
      <c r="B21" s="6"/>
      <c r="C21" s="8"/>
      <c r="D21" s="3"/>
      <c r="E21" s="15"/>
      <c r="F21" s="3"/>
      <c r="G21" s="141"/>
    </row>
    <row r="22" spans="1:12" x14ac:dyDescent="0.25">
      <c r="A22" s="130"/>
      <c r="B22" s="6" t="s">
        <v>37</v>
      </c>
      <c r="C22" s="8">
        <v>11097796.467346564</v>
      </c>
      <c r="D22" s="3">
        <v>5836605.7589759994</v>
      </c>
      <c r="E22" s="15">
        <v>16934402.226322562</v>
      </c>
      <c r="F22" s="3"/>
      <c r="G22" s="141"/>
    </row>
    <row r="23" spans="1:12" x14ac:dyDescent="0.25">
      <c r="A23" s="130"/>
      <c r="B23" s="6"/>
      <c r="C23" s="8"/>
      <c r="D23" s="3"/>
      <c r="E23" s="15"/>
      <c r="F23" s="3"/>
      <c r="G23" s="141"/>
    </row>
    <row r="24" spans="1:12" x14ac:dyDescent="0.25">
      <c r="A24" s="130"/>
      <c r="B24" s="6" t="s">
        <v>38</v>
      </c>
      <c r="C24" s="8">
        <v>45333243.154221304</v>
      </c>
      <c r="D24" s="3">
        <v>26369489.781071138</v>
      </c>
      <c r="E24" s="15">
        <v>71702732.935292438</v>
      </c>
      <c r="F24" s="3"/>
      <c r="G24" s="141"/>
    </row>
    <row r="25" spans="1:12" x14ac:dyDescent="0.25">
      <c r="A25" s="130"/>
      <c r="B25" s="6"/>
      <c r="C25" s="3"/>
      <c r="D25" s="3"/>
      <c r="E25" s="15"/>
      <c r="F25" s="15"/>
      <c r="G25" s="141"/>
    </row>
    <row r="26" spans="1:12" x14ac:dyDescent="0.25">
      <c r="A26" s="130"/>
      <c r="B26" s="6"/>
      <c r="C26" s="16"/>
      <c r="D26" s="16"/>
      <c r="E26" s="16"/>
      <c r="F26" s="16"/>
      <c r="G26" s="141"/>
    </row>
    <row r="27" spans="1:12" x14ac:dyDescent="0.25">
      <c r="A27" s="130"/>
      <c r="B27" s="6" t="s">
        <v>7</v>
      </c>
      <c r="C27" s="540">
        <v>153710929.46154755</v>
      </c>
      <c r="D27" s="16">
        <v>85076963.856377423</v>
      </c>
      <c r="E27" s="16">
        <v>238787893.31792498</v>
      </c>
      <c r="F27" s="16"/>
      <c r="G27" s="143">
        <v>0.69964303752086954</v>
      </c>
      <c r="I27" s="17"/>
      <c r="J27" s="17"/>
    </row>
    <row r="28" spans="1:12" x14ac:dyDescent="0.25">
      <c r="A28" s="130"/>
      <c r="B28" s="131"/>
      <c r="C28" s="132"/>
      <c r="D28" s="132"/>
      <c r="E28" s="132"/>
      <c r="F28" s="147"/>
      <c r="G28" s="141"/>
    </row>
    <row r="29" spans="1:12" x14ac:dyDescent="0.25">
      <c r="A29" s="130"/>
      <c r="B29" s="148"/>
      <c r="C29" s="150"/>
      <c r="D29" s="150"/>
      <c r="E29" s="151"/>
      <c r="F29" s="151"/>
      <c r="G29" s="141"/>
    </row>
    <row r="30" spans="1:12" ht="15.75" thickBot="1" x14ac:dyDescent="0.3">
      <c r="A30" s="130"/>
      <c r="B30" s="148"/>
      <c r="C30" s="150"/>
      <c r="D30" s="150"/>
      <c r="E30" s="132"/>
      <c r="F30" s="132"/>
      <c r="G30" s="141"/>
    </row>
    <row r="31" spans="1:12" ht="15.75" thickTop="1" x14ac:dyDescent="0.25">
      <c r="A31" s="126"/>
      <c r="B31" s="127"/>
      <c r="C31" s="152"/>
      <c r="D31" s="128"/>
      <c r="E31" s="128"/>
      <c r="F31" s="128"/>
      <c r="G31" s="140"/>
    </row>
    <row r="32" spans="1:12" x14ac:dyDescent="0.25">
      <c r="A32" s="5"/>
      <c r="B32" s="6" t="s">
        <v>31</v>
      </c>
      <c r="C32" s="633" t="s">
        <v>39</v>
      </c>
      <c r="D32" s="634"/>
      <c r="E32" s="634"/>
      <c r="F32" s="634"/>
      <c r="G32" s="635"/>
    </row>
    <row r="33" spans="1:7" ht="15.75" thickBot="1" x14ac:dyDescent="0.3">
      <c r="A33" s="18"/>
      <c r="B33" s="19"/>
      <c r="C33" s="20"/>
      <c r="D33" s="21"/>
      <c r="E33" s="21"/>
      <c r="F33" s="21"/>
      <c r="G33" s="22"/>
    </row>
    <row r="34" spans="1:7" ht="15.75" thickTop="1" x14ac:dyDescent="0.25">
      <c r="A34" s="5"/>
      <c r="B34" s="6"/>
      <c r="C34" s="3"/>
      <c r="D34" s="3"/>
      <c r="E34" s="3"/>
      <c r="F34" s="3"/>
      <c r="G34" s="23"/>
    </row>
    <row r="35" spans="1:7" x14ac:dyDescent="0.25">
      <c r="A35" s="5"/>
      <c r="B35" s="6"/>
      <c r="C35" s="532" t="s">
        <v>171</v>
      </c>
      <c r="D35" s="532" t="s">
        <v>172</v>
      </c>
      <c r="E35" s="532" t="s">
        <v>7</v>
      </c>
      <c r="F35" s="532"/>
      <c r="G35" s="533"/>
    </row>
    <row r="36" spans="1:7" x14ac:dyDescent="0.25">
      <c r="A36" s="5"/>
      <c r="B36" s="6"/>
      <c r="C36" s="46"/>
      <c r="D36" s="46"/>
      <c r="E36" s="14"/>
      <c r="F36" s="8"/>
      <c r="G36" s="24"/>
    </row>
    <row r="37" spans="1:7" x14ac:dyDescent="0.25">
      <c r="A37" s="5"/>
      <c r="B37" s="6" t="s">
        <v>34</v>
      </c>
      <c r="C37" s="8">
        <v>44503080.304300711</v>
      </c>
      <c r="D37" s="46">
        <v>8527312.3675201889</v>
      </c>
      <c r="E37" s="532">
        <v>53030392.671820901</v>
      </c>
      <c r="F37" s="8"/>
      <c r="G37" s="25"/>
    </row>
    <row r="38" spans="1:7" x14ac:dyDescent="0.25">
      <c r="A38" s="5"/>
      <c r="B38" s="6"/>
      <c r="C38" s="8"/>
      <c r="D38" s="46"/>
      <c r="E38" s="532"/>
      <c r="F38" s="8"/>
      <c r="G38" s="25"/>
    </row>
    <row r="39" spans="1:7" x14ac:dyDescent="0.25">
      <c r="A39" s="5"/>
      <c r="B39" s="6" t="s">
        <v>35</v>
      </c>
      <c r="C39" s="8">
        <v>3131816.6296143201</v>
      </c>
      <c r="D39" s="46">
        <v>515259.68034776393</v>
      </c>
      <c r="E39" s="532">
        <v>3647076.3099620841</v>
      </c>
      <c r="F39" s="8"/>
      <c r="G39" s="25"/>
    </row>
    <row r="40" spans="1:7" x14ac:dyDescent="0.25">
      <c r="A40" s="5"/>
      <c r="B40" s="6"/>
      <c r="C40" s="8"/>
      <c r="D40" s="46"/>
      <c r="E40" s="532"/>
      <c r="F40" s="8"/>
      <c r="G40" s="25"/>
    </row>
    <row r="41" spans="1:7" x14ac:dyDescent="0.25">
      <c r="A41" s="5"/>
      <c r="B41" s="6" t="s">
        <v>176</v>
      </c>
      <c r="C41" s="8">
        <v>211115.76794381326</v>
      </c>
      <c r="D41" s="46">
        <v>4451998.2238468733</v>
      </c>
      <c r="E41" s="532">
        <v>4663113.9917906867</v>
      </c>
      <c r="F41" s="8"/>
      <c r="G41" s="25"/>
    </row>
    <row r="42" spans="1:7" x14ac:dyDescent="0.25">
      <c r="A42" s="5"/>
      <c r="B42" s="6"/>
      <c r="C42" s="8"/>
      <c r="D42" s="46"/>
      <c r="E42" s="532"/>
      <c r="F42" s="8"/>
      <c r="G42" s="25"/>
    </row>
    <row r="43" spans="1:7" x14ac:dyDescent="0.25">
      <c r="A43" s="5"/>
      <c r="B43" s="6" t="s">
        <v>36</v>
      </c>
      <c r="C43" s="8">
        <v>22303978.93408303</v>
      </c>
      <c r="D43" s="46">
        <v>2332933.1461304096</v>
      </c>
      <c r="E43" s="532">
        <v>24636912.080213439</v>
      </c>
      <c r="F43" s="8"/>
      <c r="G43" s="25"/>
    </row>
    <row r="44" spans="1:7" x14ac:dyDescent="0.25">
      <c r="A44" s="5"/>
      <c r="B44" s="6"/>
      <c r="C44" s="8"/>
      <c r="D44" s="46"/>
      <c r="E44" s="532"/>
      <c r="F44" s="8"/>
      <c r="G44" s="25"/>
    </row>
    <row r="45" spans="1:7" x14ac:dyDescent="0.25">
      <c r="A45" s="5"/>
      <c r="B45" s="6" t="s">
        <v>37</v>
      </c>
      <c r="C45" s="8">
        <v>11262423.065524992</v>
      </c>
      <c r="D45" s="46">
        <v>1108749.0485997847</v>
      </c>
      <c r="E45" s="532">
        <v>12371172.114124777</v>
      </c>
      <c r="F45" s="8"/>
      <c r="G45" s="25"/>
    </row>
    <row r="46" spans="1:7" x14ac:dyDescent="0.25">
      <c r="A46" s="5"/>
      <c r="B46" s="6"/>
      <c r="C46" s="156"/>
      <c r="D46" s="46"/>
      <c r="E46" s="532"/>
      <c r="F46" s="8"/>
      <c r="G46" s="25"/>
    </row>
    <row r="47" spans="1:7" x14ac:dyDescent="0.25">
      <c r="A47" s="5"/>
      <c r="B47" s="6" t="s">
        <v>38</v>
      </c>
      <c r="C47" s="8">
        <v>2196566.1285331477</v>
      </c>
      <c r="D47" s="46">
        <v>1966479.7735549791</v>
      </c>
      <c r="E47" s="532">
        <v>4163045.9020881271</v>
      </c>
      <c r="F47" s="8"/>
      <c r="G47" s="25"/>
    </row>
    <row r="48" spans="1:7" x14ac:dyDescent="0.25">
      <c r="A48" s="5"/>
      <c r="B48" s="6"/>
      <c r="C48" s="153"/>
      <c r="D48" s="46"/>
      <c r="E48" s="532"/>
      <c r="F48" s="8"/>
      <c r="G48" s="25"/>
    </row>
    <row r="49" spans="1:10" x14ac:dyDescent="0.25">
      <c r="A49" s="5"/>
      <c r="B49" s="6"/>
      <c r="C49" s="153"/>
      <c r="D49" s="46"/>
      <c r="E49" s="16"/>
      <c r="F49" s="8"/>
      <c r="G49" s="25"/>
    </row>
    <row r="50" spans="1:10" x14ac:dyDescent="0.25">
      <c r="A50" s="5"/>
      <c r="B50" s="6"/>
      <c r="C50" s="153"/>
      <c r="D50" s="46"/>
      <c r="E50" s="16"/>
      <c r="F50" s="8"/>
      <c r="G50" s="25"/>
    </row>
    <row r="51" spans="1:10" x14ac:dyDescent="0.25">
      <c r="A51" s="5"/>
      <c r="B51" s="15" t="s">
        <v>7</v>
      </c>
      <c r="C51" s="539">
        <v>83608980.830000028</v>
      </c>
      <c r="D51" s="540">
        <v>18902732.240000002</v>
      </c>
      <c r="E51" s="540">
        <v>102511713.07000001</v>
      </c>
      <c r="F51" s="540"/>
      <c r="G51" s="143">
        <v>0.30035696247913057</v>
      </c>
      <c r="I51" s="17"/>
      <c r="J51" s="17"/>
    </row>
    <row r="52" spans="1:10" x14ac:dyDescent="0.25">
      <c r="A52" s="5"/>
      <c r="B52" s="6"/>
      <c r="C52" s="8"/>
      <c r="D52" s="8"/>
      <c r="E52" s="14"/>
      <c r="F52" s="8"/>
      <c r="G52" s="25"/>
    </row>
    <row r="53" spans="1:10" x14ac:dyDescent="0.25">
      <c r="A53" s="5"/>
      <c r="B53" s="26"/>
      <c r="C53" s="27"/>
      <c r="D53" s="27"/>
      <c r="E53" s="28"/>
      <c r="F53" s="28"/>
      <c r="G53" s="541"/>
    </row>
    <row r="54" spans="1:10" ht="15.75" thickBot="1" x14ac:dyDescent="0.3">
      <c r="A54" s="5"/>
      <c r="B54" s="6"/>
      <c r="C54" s="3"/>
      <c r="D54" s="3"/>
      <c r="E54" s="3"/>
      <c r="F54" s="3"/>
      <c r="G54" s="23"/>
    </row>
    <row r="55" spans="1:10" ht="15.75" thickTop="1" x14ac:dyDescent="0.25">
      <c r="A55" s="10"/>
      <c r="B55" s="11"/>
      <c r="C55" s="29"/>
      <c r="D55" s="12"/>
      <c r="E55" s="12"/>
      <c r="F55" s="12"/>
      <c r="G55" s="30"/>
    </row>
    <row r="56" spans="1:10" x14ac:dyDescent="0.25">
      <c r="A56" s="217" t="s">
        <v>173</v>
      </c>
      <c r="B56" s="537"/>
      <c r="C56" s="531"/>
      <c r="D56" s="532"/>
      <c r="E56" s="31"/>
      <c r="F56" s="31"/>
      <c r="G56" s="541">
        <v>341299606.38792497</v>
      </c>
    </row>
    <row r="57" spans="1:10" ht="15.75" thickBot="1" x14ac:dyDescent="0.3">
      <c r="A57" s="134"/>
      <c r="B57" s="135"/>
      <c r="C57" s="157"/>
      <c r="D57" s="158"/>
      <c r="E57" s="158"/>
      <c r="F57" s="158"/>
      <c r="G57" s="159"/>
    </row>
    <row r="58" spans="1:10" ht="15.75" thickTop="1" x14ac:dyDescent="0.25"/>
    <row r="59" spans="1:10" x14ac:dyDescent="0.25">
      <c r="G59" s="168"/>
      <c r="H59" s="1"/>
    </row>
    <row r="60" spans="1:10" x14ac:dyDescent="0.25">
      <c r="G60" s="144"/>
    </row>
  </sheetData>
  <mergeCells count="3">
    <mergeCell ref="C5:G5"/>
    <mergeCell ref="C9:G9"/>
    <mergeCell ref="C32:G3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16"/>
  <sheetViews>
    <sheetView showGridLines="0" topLeftCell="A19" workbookViewId="0">
      <selection activeCell="C28" sqref="C28"/>
    </sheetView>
  </sheetViews>
  <sheetFormatPr baseColWidth="10" defaultRowHeight="15" x14ac:dyDescent="0.25"/>
  <cols>
    <col min="1" max="1" width="11.42578125" style="121"/>
    <col min="2" max="2" width="39.140625" style="121" customWidth="1"/>
    <col min="3" max="3" width="21" style="121" customWidth="1"/>
    <col min="4" max="4" width="17.140625" style="121" customWidth="1"/>
    <col min="5" max="5" width="21.28515625" style="121" bestFit="1" customWidth="1"/>
    <col min="6" max="16384" width="11.42578125" style="121"/>
  </cols>
  <sheetData>
    <row r="1" spans="1:6" ht="15.75" thickTop="1" x14ac:dyDescent="0.25">
      <c r="A1" s="38"/>
      <c r="B1" s="39"/>
      <c r="C1" s="40"/>
      <c r="D1" s="40"/>
      <c r="E1" s="40"/>
      <c r="F1" s="41"/>
    </row>
    <row r="2" spans="1:6" x14ac:dyDescent="0.25">
      <c r="A2" s="44"/>
      <c r="B2" s="45"/>
      <c r="C2" s="46"/>
      <c r="D2" s="46"/>
      <c r="E2" s="46"/>
      <c r="F2" s="47"/>
    </row>
    <row r="3" spans="1:6" x14ac:dyDescent="0.25">
      <c r="A3" s="630" t="s">
        <v>182</v>
      </c>
      <c r="B3" s="631"/>
      <c r="C3" s="631"/>
      <c r="D3" s="631"/>
      <c r="E3" s="631"/>
      <c r="F3" s="632"/>
    </row>
    <row r="4" spans="1:6" x14ac:dyDescent="0.25">
      <c r="A4" s="528"/>
      <c r="B4" s="165"/>
      <c r="C4" s="165"/>
      <c r="D4" s="165"/>
      <c r="E4" s="165"/>
      <c r="F4" s="529"/>
    </row>
    <row r="5" spans="1:6" x14ac:dyDescent="0.25">
      <c r="A5" s="630" t="s">
        <v>146</v>
      </c>
      <c r="B5" s="631"/>
      <c r="C5" s="631"/>
      <c r="D5" s="631"/>
      <c r="E5" s="631"/>
      <c r="F5" s="632"/>
    </row>
    <row r="6" spans="1:6" x14ac:dyDescent="0.25">
      <c r="A6" s="44"/>
      <c r="B6" s="48"/>
      <c r="C6" s="49"/>
      <c r="D6" s="49"/>
      <c r="E6" s="49"/>
      <c r="F6" s="47"/>
    </row>
    <row r="7" spans="1:6" x14ac:dyDescent="0.25">
      <c r="A7" s="50"/>
      <c r="B7" s="51"/>
      <c r="C7" s="51"/>
      <c r="D7" s="27"/>
      <c r="E7" s="27"/>
      <c r="F7" s="541"/>
    </row>
    <row r="8" spans="1:6" x14ac:dyDescent="0.25">
      <c r="A8" s="44"/>
      <c r="B8" s="52"/>
      <c r="C8" s="52"/>
      <c r="D8" s="52"/>
      <c r="E8" s="52"/>
      <c r="F8" s="53"/>
    </row>
    <row r="9" spans="1:6" x14ac:dyDescent="0.25">
      <c r="A9" s="44"/>
      <c r="B9" s="54" t="s">
        <v>175</v>
      </c>
      <c r="C9" s="641" t="s">
        <v>46</v>
      </c>
      <c r="D9" s="641"/>
      <c r="E9" s="538" t="s">
        <v>206</v>
      </c>
      <c r="F9" s="55"/>
    </row>
    <row r="10" spans="1:6" x14ac:dyDescent="0.25">
      <c r="A10" s="44"/>
      <c r="B10" s="27"/>
      <c r="C10" s="56"/>
      <c r="D10" s="538"/>
      <c r="E10" s="56"/>
      <c r="F10" s="9"/>
    </row>
    <row r="11" spans="1:6" x14ac:dyDescent="0.25">
      <c r="A11" s="44"/>
      <c r="B11" s="27"/>
      <c r="C11" s="538" t="s">
        <v>47</v>
      </c>
      <c r="D11" s="538" t="s">
        <v>5</v>
      </c>
      <c r="E11" s="56"/>
      <c r="F11" s="47"/>
    </row>
    <row r="12" spans="1:6" x14ac:dyDescent="0.25">
      <c r="A12" s="50"/>
      <c r="B12" s="57"/>
      <c r="C12" s="58" t="s">
        <v>48</v>
      </c>
      <c r="D12" s="58" t="s">
        <v>199</v>
      </c>
      <c r="E12" s="58" t="s">
        <v>48</v>
      </c>
      <c r="F12" s="59"/>
    </row>
    <row r="13" spans="1:6" x14ac:dyDescent="0.25">
      <c r="A13" s="44"/>
      <c r="B13" s="60"/>
      <c r="C13" s="61"/>
      <c r="D13" s="62"/>
      <c r="E13" s="62"/>
      <c r="F13" s="533"/>
    </row>
    <row r="14" spans="1:6" x14ac:dyDescent="0.25">
      <c r="A14" s="44"/>
      <c r="B14" s="6" t="s">
        <v>34</v>
      </c>
      <c r="C14" s="531">
        <v>1834.8450074076834</v>
      </c>
      <c r="D14" s="532">
        <v>1826.5570483506676</v>
      </c>
      <c r="E14" s="532">
        <v>1574.0926007159769</v>
      </c>
      <c r="F14" s="24"/>
    </row>
    <row r="15" spans="1:6" x14ac:dyDescent="0.25">
      <c r="A15" s="44"/>
      <c r="B15" s="6"/>
      <c r="C15" s="531"/>
      <c r="D15" s="532"/>
      <c r="E15" s="532"/>
      <c r="F15" s="24"/>
    </row>
    <row r="16" spans="1:6" x14ac:dyDescent="0.25">
      <c r="A16" s="44"/>
      <c r="B16" s="6" t="s">
        <v>35</v>
      </c>
      <c r="C16" s="531">
        <v>296.60496585753384</v>
      </c>
      <c r="D16" s="532">
        <v>271.15208447767412</v>
      </c>
      <c r="E16" s="532">
        <v>108.25557844319697</v>
      </c>
      <c r="F16" s="24"/>
    </row>
    <row r="17" spans="1:6" x14ac:dyDescent="0.25">
      <c r="A17" s="44"/>
      <c r="B17" s="6"/>
      <c r="C17" s="531"/>
      <c r="D17" s="532"/>
      <c r="E17" s="532"/>
      <c r="F17" s="24"/>
    </row>
    <row r="18" spans="1:6" x14ac:dyDescent="0.25">
      <c r="A18" s="44"/>
      <c r="B18" s="6" t="s">
        <v>176</v>
      </c>
      <c r="C18" s="531">
        <v>470.11328876343407</v>
      </c>
      <c r="D18" s="532">
        <v>600.21658845615752</v>
      </c>
      <c r="E18" s="532">
        <v>138.41446123542013</v>
      </c>
      <c r="F18" s="24"/>
    </row>
    <row r="19" spans="1:6" x14ac:dyDescent="0.25">
      <c r="A19" s="44"/>
      <c r="B19" s="6"/>
      <c r="C19" s="531"/>
      <c r="D19" s="532"/>
      <c r="E19" s="532"/>
      <c r="F19" s="24"/>
    </row>
    <row r="20" spans="1:6" x14ac:dyDescent="0.25">
      <c r="A20" s="44"/>
      <c r="B20" s="6" t="s">
        <v>36</v>
      </c>
      <c r="C20" s="531">
        <v>285.98003306268834</v>
      </c>
      <c r="D20" s="532">
        <v>1769.2170539535805</v>
      </c>
      <c r="E20" s="532">
        <v>731.29349145025719</v>
      </c>
      <c r="F20" s="24"/>
    </row>
    <row r="21" spans="1:6" x14ac:dyDescent="0.25">
      <c r="A21" s="44"/>
      <c r="B21" s="6"/>
      <c r="C21" s="531"/>
      <c r="D21" s="532"/>
      <c r="E21" s="532"/>
      <c r="F21" s="24"/>
    </row>
    <row r="22" spans="1:6" x14ac:dyDescent="0.25">
      <c r="A22" s="44"/>
      <c r="B22" s="6" t="s">
        <v>37</v>
      </c>
      <c r="C22" s="531">
        <v>329.41410431578277</v>
      </c>
      <c r="D22" s="532">
        <v>493.14399551991886</v>
      </c>
      <c r="E22" s="532">
        <v>367.2115084558921</v>
      </c>
      <c r="F22" s="24"/>
    </row>
    <row r="23" spans="1:6" x14ac:dyDescent="0.25">
      <c r="A23" s="44"/>
      <c r="B23" s="6"/>
      <c r="C23" s="531"/>
      <c r="D23" s="532"/>
      <c r="E23" s="532"/>
      <c r="F23" s="24"/>
    </row>
    <row r="24" spans="1:6" x14ac:dyDescent="0.25">
      <c r="A24" s="44"/>
      <c r="B24" s="6" t="s">
        <v>38</v>
      </c>
      <c r="C24" s="531">
        <v>1345.6193518520995</v>
      </c>
      <c r="D24" s="532">
        <v>2227.9996435360686</v>
      </c>
      <c r="E24" s="532">
        <v>123.57102070639597</v>
      </c>
      <c r="F24" s="24"/>
    </row>
    <row r="25" spans="1:6" x14ac:dyDescent="0.25">
      <c r="A25" s="44"/>
      <c r="B25" s="6"/>
      <c r="C25" s="65"/>
      <c r="D25" s="66"/>
      <c r="E25" s="66"/>
      <c r="F25" s="24"/>
    </row>
    <row r="26" spans="1:6" x14ac:dyDescent="0.25">
      <c r="A26" s="44"/>
      <c r="B26" s="6"/>
      <c r="C26" s="63"/>
      <c r="D26" s="64"/>
      <c r="E26" s="64"/>
      <c r="F26" s="24"/>
    </row>
    <row r="27" spans="1:6" x14ac:dyDescent="0.25">
      <c r="A27" s="67"/>
      <c r="B27" s="68"/>
      <c r="C27" s="69"/>
      <c r="D27" s="69"/>
      <c r="E27" s="69"/>
      <c r="F27" s="70"/>
    </row>
    <row r="28" spans="1:6" x14ac:dyDescent="0.25">
      <c r="A28" s="44"/>
      <c r="B28" s="71" t="s">
        <v>7</v>
      </c>
      <c r="C28" s="72">
        <v>4562.5767512592211</v>
      </c>
      <c r="D28" s="72">
        <v>7188.2864142940671</v>
      </c>
      <c r="E28" s="72">
        <v>3042.8386610071393</v>
      </c>
      <c r="F28" s="24"/>
    </row>
    <row r="29" spans="1:6" x14ac:dyDescent="0.25">
      <c r="A29" s="50"/>
      <c r="B29" s="73"/>
      <c r="C29" s="74"/>
      <c r="D29" s="74"/>
      <c r="E29" s="74"/>
      <c r="F29" s="75"/>
    </row>
    <row r="30" spans="1:6" x14ac:dyDescent="0.25">
      <c r="A30" s="44"/>
      <c r="B30" s="45"/>
      <c r="C30" s="8"/>
      <c r="D30" s="8"/>
      <c r="E30" s="532"/>
      <c r="F30" s="24"/>
    </row>
    <row r="31" spans="1:6" x14ac:dyDescent="0.25">
      <c r="A31" s="44"/>
      <c r="B31" s="54" t="s">
        <v>49</v>
      </c>
      <c r="C31" s="161">
        <v>33689.5</v>
      </c>
      <c r="D31" s="161">
        <v>11835.5</v>
      </c>
      <c r="E31" s="540"/>
      <c r="F31" s="24"/>
    </row>
    <row r="32" spans="1:6" x14ac:dyDescent="0.25">
      <c r="A32" s="44"/>
      <c r="B32" s="73"/>
      <c r="C32" s="77"/>
      <c r="D32" s="77"/>
      <c r="E32" s="77"/>
      <c r="F32" s="78"/>
    </row>
    <row r="33" spans="1:6" x14ac:dyDescent="0.25">
      <c r="A33" s="67"/>
      <c r="B33" s="79"/>
      <c r="C33" s="8"/>
      <c r="D33" s="8"/>
      <c r="E33" s="8"/>
      <c r="F33" s="24"/>
    </row>
    <row r="34" spans="1:6" x14ac:dyDescent="0.25">
      <c r="A34" s="44"/>
      <c r="B34" s="80" t="s">
        <v>50</v>
      </c>
      <c r="C34" s="62"/>
      <c r="D34" s="62"/>
      <c r="E34" s="8"/>
      <c r="F34" s="24"/>
    </row>
    <row r="35" spans="1:6" x14ac:dyDescent="0.25">
      <c r="A35" s="44"/>
      <c r="B35" s="81"/>
      <c r="C35" s="82"/>
      <c r="D35" s="62"/>
      <c r="E35" s="83"/>
      <c r="F35" s="24"/>
    </row>
    <row r="36" spans="1:6" x14ac:dyDescent="0.25">
      <c r="A36" s="44"/>
      <c r="B36" s="84" t="s">
        <v>177</v>
      </c>
      <c r="C36" s="531">
        <v>1.4130553158519461</v>
      </c>
      <c r="D36" s="532">
        <v>2.0553515098338742</v>
      </c>
      <c r="E36" s="83">
        <v>0</v>
      </c>
      <c r="F36" s="24"/>
    </row>
    <row r="37" spans="1:6" x14ac:dyDescent="0.25">
      <c r="A37" s="44"/>
      <c r="B37" s="84"/>
      <c r="C37" s="531"/>
      <c r="D37" s="532"/>
      <c r="E37" s="532"/>
      <c r="F37" s="533"/>
    </row>
    <row r="38" spans="1:6" x14ac:dyDescent="0.25">
      <c r="A38" s="44"/>
      <c r="B38" s="45" t="s">
        <v>52</v>
      </c>
      <c r="C38" s="531">
        <v>1.4190289071039497</v>
      </c>
      <c r="D38" s="532">
        <v>2.0240097942337258</v>
      </c>
      <c r="E38" s="8"/>
      <c r="F38" s="24"/>
    </row>
    <row r="39" spans="1:6" x14ac:dyDescent="0.25">
      <c r="A39" s="50"/>
      <c r="B39" s="85"/>
      <c r="C39" s="553"/>
      <c r="D39" s="74"/>
      <c r="E39" s="74"/>
      <c r="F39" s="75"/>
    </row>
    <row r="40" spans="1:6" x14ac:dyDescent="0.25">
      <c r="A40" s="44"/>
      <c r="B40" s="45"/>
      <c r="C40" s="532"/>
      <c r="D40" s="8"/>
      <c r="E40" s="532"/>
      <c r="F40" s="24"/>
    </row>
    <row r="41" spans="1:6" x14ac:dyDescent="0.25">
      <c r="A41" s="44"/>
      <c r="B41" s="54" t="s">
        <v>53</v>
      </c>
      <c r="C41" s="76">
        <v>7080550</v>
      </c>
      <c r="D41" s="8"/>
      <c r="E41" s="8"/>
      <c r="F41" s="24"/>
    </row>
    <row r="42" spans="1:6" x14ac:dyDescent="0.25">
      <c r="A42" s="44"/>
      <c r="B42" s="54"/>
      <c r="C42" s="76"/>
      <c r="D42" s="8"/>
      <c r="E42" s="8"/>
      <c r="F42" s="24"/>
    </row>
    <row r="43" spans="1:6" x14ac:dyDescent="0.25">
      <c r="A43" s="44"/>
      <c r="B43" s="54" t="s">
        <v>54</v>
      </c>
      <c r="C43" s="76">
        <v>3788780</v>
      </c>
      <c r="D43" s="8"/>
      <c r="E43" s="8"/>
      <c r="F43" s="24"/>
    </row>
    <row r="44" spans="1:6" x14ac:dyDescent="0.25">
      <c r="A44" s="44"/>
      <c r="B44" s="86"/>
      <c r="C44" s="323"/>
      <c r="D44" s="8"/>
      <c r="E44" s="8"/>
      <c r="F44" s="24"/>
    </row>
    <row r="45" spans="1:6" x14ac:dyDescent="0.25">
      <c r="A45" s="67"/>
      <c r="B45" s="79"/>
      <c r="C45" s="88"/>
      <c r="D45" s="89"/>
      <c r="E45" s="90"/>
      <c r="F45" s="70"/>
    </row>
    <row r="46" spans="1:6" x14ac:dyDescent="0.25">
      <c r="A46" s="44"/>
      <c r="B46" s="91" t="s">
        <v>55</v>
      </c>
      <c r="C46" s="46"/>
      <c r="D46" s="8"/>
      <c r="E46" s="532"/>
      <c r="F46" s="24"/>
    </row>
    <row r="47" spans="1:6" x14ac:dyDescent="0.25">
      <c r="A47" s="44"/>
      <c r="B47" s="84"/>
      <c r="C47" s="46"/>
      <c r="D47" s="8"/>
      <c r="E47" s="532"/>
      <c r="F47" s="24"/>
    </row>
    <row r="48" spans="1:6" x14ac:dyDescent="0.25">
      <c r="A48" s="44"/>
      <c r="B48" s="84" t="s">
        <v>56</v>
      </c>
      <c r="C48" s="532">
        <v>4.4870056803496903</v>
      </c>
      <c r="D48" s="8"/>
      <c r="E48" s="532"/>
      <c r="F48" s="24"/>
    </row>
    <row r="49" spans="1:6" x14ac:dyDescent="0.25">
      <c r="A49" s="44"/>
      <c r="B49" s="84"/>
      <c r="C49" s="532"/>
      <c r="D49" s="8"/>
      <c r="E49" s="532"/>
      <c r="F49" s="24"/>
    </row>
    <row r="50" spans="1:6" x14ac:dyDescent="0.25">
      <c r="A50" s="44"/>
      <c r="B50" s="84" t="s">
        <v>57</v>
      </c>
      <c r="C50" s="531">
        <v>8.385408514086329</v>
      </c>
      <c r="D50" s="8"/>
      <c r="E50" s="532"/>
      <c r="F50" s="24"/>
    </row>
    <row r="51" spans="1:6" x14ac:dyDescent="0.25">
      <c r="A51" s="44"/>
      <c r="B51" s="84"/>
      <c r="C51" s="531"/>
      <c r="D51" s="8"/>
      <c r="E51" s="532"/>
      <c r="F51" s="24"/>
    </row>
    <row r="52" spans="1:6" x14ac:dyDescent="0.25">
      <c r="A52" s="44"/>
      <c r="B52" s="84" t="s">
        <v>178</v>
      </c>
      <c r="C52" s="531">
        <v>76.92379657831809</v>
      </c>
      <c r="D52" s="8"/>
      <c r="E52" s="45"/>
      <c r="F52" s="24"/>
    </row>
    <row r="53" spans="1:6" x14ac:dyDescent="0.25">
      <c r="A53" s="44"/>
      <c r="B53" s="84"/>
      <c r="C53" s="531"/>
      <c r="D53" s="8"/>
      <c r="E53" s="45"/>
      <c r="F53" s="24"/>
    </row>
    <row r="54" spans="1:6" x14ac:dyDescent="0.25">
      <c r="A54" s="44"/>
      <c r="B54" s="84" t="s">
        <v>58</v>
      </c>
      <c r="C54" s="531">
        <v>82.013716861364344</v>
      </c>
      <c r="D54" s="8"/>
      <c r="E54" s="45"/>
      <c r="F54" s="24"/>
    </row>
    <row r="55" spans="1:6" x14ac:dyDescent="0.25">
      <c r="A55" s="50"/>
      <c r="B55" s="85"/>
      <c r="C55" s="163"/>
      <c r="D55" s="74"/>
      <c r="E55" s="73"/>
      <c r="F55" s="75"/>
    </row>
    <row r="56" spans="1:6" x14ac:dyDescent="0.25">
      <c r="A56" s="44"/>
      <c r="B56" s="60"/>
      <c r="C56" s="532"/>
      <c r="D56" s="8"/>
      <c r="E56" s="45"/>
      <c r="F56" s="24"/>
    </row>
    <row r="57" spans="1:6" x14ac:dyDescent="0.25">
      <c r="A57" s="44"/>
      <c r="B57" s="91" t="s">
        <v>59</v>
      </c>
      <c r="C57" s="531"/>
      <c r="D57" s="8"/>
      <c r="E57" s="45"/>
      <c r="F57" s="24"/>
    </row>
    <row r="58" spans="1:6" x14ac:dyDescent="0.25">
      <c r="A58" s="44"/>
      <c r="B58" s="84"/>
      <c r="C58" s="531"/>
      <c r="D58" s="8"/>
      <c r="E58" s="45"/>
      <c r="F58" s="24"/>
    </row>
    <row r="59" spans="1:6" x14ac:dyDescent="0.25">
      <c r="A59" s="44"/>
      <c r="B59" s="81" t="s">
        <v>60</v>
      </c>
      <c r="C59" s="531">
        <v>17.962582340489551</v>
      </c>
      <c r="D59" s="62"/>
      <c r="E59" s="45"/>
      <c r="F59" s="24"/>
    </row>
    <row r="60" spans="1:6" x14ac:dyDescent="0.25">
      <c r="A60" s="44"/>
      <c r="B60" s="81"/>
      <c r="C60" s="63"/>
      <c r="D60" s="62"/>
      <c r="E60" s="46"/>
      <c r="F60" s="24"/>
    </row>
    <row r="61" spans="1:6" x14ac:dyDescent="0.25">
      <c r="A61" s="44"/>
      <c r="B61" s="81" t="s">
        <v>61</v>
      </c>
      <c r="C61" s="531">
        <v>488.99024119780154</v>
      </c>
      <c r="D61" s="62"/>
      <c r="E61" s="93"/>
      <c r="F61" s="36"/>
    </row>
    <row r="62" spans="1:6" x14ac:dyDescent="0.25">
      <c r="A62" s="44"/>
      <c r="B62" s="84"/>
      <c r="C62" s="531"/>
      <c r="D62" s="8"/>
      <c r="E62" s="46"/>
      <c r="F62" s="24"/>
    </row>
    <row r="63" spans="1:6" x14ac:dyDescent="0.25">
      <c r="A63" s="44"/>
      <c r="B63" s="84" t="s">
        <v>179</v>
      </c>
      <c r="C63" s="531">
        <v>54.437923070223128</v>
      </c>
      <c r="D63" s="8"/>
      <c r="E63" s="46"/>
      <c r="F63" s="24"/>
    </row>
    <row r="64" spans="1:6" x14ac:dyDescent="0.25">
      <c r="A64" s="44"/>
      <c r="B64" s="537"/>
      <c r="C64" s="531"/>
      <c r="D64" s="532"/>
      <c r="E64" s="94"/>
      <c r="F64" s="24"/>
    </row>
    <row r="65" spans="1:6" x14ac:dyDescent="0.25">
      <c r="A65" s="44"/>
      <c r="B65" s="26" t="s">
        <v>62</v>
      </c>
      <c r="C65" s="531">
        <v>57.795663253078821</v>
      </c>
      <c r="D65" s="62"/>
      <c r="E65" s="27"/>
      <c r="F65" s="95"/>
    </row>
    <row r="66" spans="1:6" x14ac:dyDescent="0.25">
      <c r="A66" s="44"/>
      <c r="B66" s="95"/>
      <c r="C66" s="96"/>
      <c r="D66" s="62"/>
      <c r="E66" s="27"/>
      <c r="F66" s="95"/>
    </row>
    <row r="67" spans="1:6" x14ac:dyDescent="0.25">
      <c r="A67" s="44"/>
      <c r="B67" s="95"/>
      <c r="C67" s="27"/>
      <c r="D67" s="62"/>
      <c r="E67" s="27"/>
      <c r="F67" s="95"/>
    </row>
    <row r="68" spans="1:6" ht="15.75" thickBot="1" x14ac:dyDescent="0.3">
      <c r="A68" s="97"/>
      <c r="B68" s="98"/>
      <c r="C68" s="99"/>
      <c r="D68" s="99"/>
      <c r="E68" s="99"/>
      <c r="F68" s="98"/>
    </row>
    <row r="69" spans="1:6" ht="15.75" thickTop="1" x14ac:dyDescent="0.25"/>
    <row r="72" spans="1:6" x14ac:dyDescent="0.25">
      <c r="C72" s="100"/>
      <c r="D72" s="100"/>
    </row>
    <row r="73" spans="1:6" x14ac:dyDescent="0.25">
      <c r="C73" s="100"/>
      <c r="D73" s="100"/>
    </row>
    <row r="74" spans="1:6" x14ac:dyDescent="0.25">
      <c r="C74" s="100"/>
      <c r="D74" s="100"/>
    </row>
    <row r="75" spans="1:6" x14ac:dyDescent="0.25">
      <c r="C75" s="100"/>
      <c r="D75" s="100"/>
    </row>
    <row r="76" spans="1:6" x14ac:dyDescent="0.25">
      <c r="C76" s="100"/>
      <c r="D76" s="100"/>
    </row>
    <row r="77" spans="1:6" x14ac:dyDescent="0.25">
      <c r="C77" s="100"/>
      <c r="D77" s="100"/>
    </row>
    <row r="78" spans="1:6" x14ac:dyDescent="0.25">
      <c r="C78" s="100"/>
      <c r="D78" s="100"/>
    </row>
    <row r="79" spans="1:6" x14ac:dyDescent="0.25">
      <c r="C79" s="100"/>
      <c r="D79" s="100"/>
    </row>
    <row r="80" spans="1:6" x14ac:dyDescent="0.25">
      <c r="C80" s="100"/>
      <c r="D80" s="100"/>
    </row>
    <row r="81" spans="3:4" x14ac:dyDescent="0.25">
      <c r="C81" s="100"/>
      <c r="D81" s="100"/>
    </row>
    <row r="82" spans="3:4" x14ac:dyDescent="0.25">
      <c r="C82" s="100"/>
      <c r="D82" s="100"/>
    </row>
    <row r="83" spans="3:4" x14ac:dyDescent="0.25">
      <c r="C83" s="100"/>
      <c r="D83" s="100"/>
    </row>
    <row r="84" spans="3:4" x14ac:dyDescent="0.25">
      <c r="C84" s="100"/>
      <c r="D84" s="100"/>
    </row>
    <row r="85" spans="3:4" x14ac:dyDescent="0.25">
      <c r="C85" s="100"/>
      <c r="D85" s="100"/>
    </row>
    <row r="86" spans="3:4" x14ac:dyDescent="0.25">
      <c r="C86" s="100"/>
      <c r="D86" s="100"/>
    </row>
    <row r="87" spans="3:4" x14ac:dyDescent="0.25">
      <c r="C87" s="100"/>
      <c r="D87" s="100"/>
    </row>
    <row r="88" spans="3:4" x14ac:dyDescent="0.25">
      <c r="C88" s="100"/>
      <c r="D88" s="100"/>
    </row>
    <row r="89" spans="3:4" x14ac:dyDescent="0.25">
      <c r="C89" s="100"/>
      <c r="D89" s="100"/>
    </row>
    <row r="90" spans="3:4" x14ac:dyDescent="0.25">
      <c r="C90" s="100"/>
      <c r="D90" s="100"/>
    </row>
    <row r="91" spans="3:4" x14ac:dyDescent="0.25">
      <c r="C91" s="100"/>
      <c r="D91" s="100"/>
    </row>
    <row r="92" spans="3:4" x14ac:dyDescent="0.25">
      <c r="C92" s="100"/>
      <c r="D92" s="100"/>
    </row>
    <row r="93" spans="3:4" x14ac:dyDescent="0.25">
      <c r="C93" s="100"/>
      <c r="D93" s="100"/>
    </row>
    <row r="94" spans="3:4" x14ac:dyDescent="0.25">
      <c r="C94" s="100"/>
      <c r="D94" s="100"/>
    </row>
    <row r="95" spans="3:4" x14ac:dyDescent="0.25">
      <c r="C95" s="100"/>
      <c r="D95" s="100"/>
    </row>
    <row r="96" spans="3:4" x14ac:dyDescent="0.25">
      <c r="C96" s="100"/>
      <c r="D96" s="100"/>
    </row>
    <row r="97" spans="3:4" x14ac:dyDescent="0.25">
      <c r="C97" s="100"/>
      <c r="D97" s="100"/>
    </row>
    <row r="98" spans="3:4" x14ac:dyDescent="0.25">
      <c r="C98" s="100"/>
      <c r="D98" s="100"/>
    </row>
    <row r="99" spans="3:4" x14ac:dyDescent="0.25">
      <c r="C99" s="100"/>
      <c r="D99" s="100"/>
    </row>
    <row r="100" spans="3:4" x14ac:dyDescent="0.25">
      <c r="C100" s="100"/>
      <c r="D100" s="100"/>
    </row>
    <row r="101" spans="3:4" x14ac:dyDescent="0.25">
      <c r="C101" s="100"/>
      <c r="D101" s="100"/>
    </row>
    <row r="102" spans="3:4" x14ac:dyDescent="0.25">
      <c r="C102" s="100"/>
      <c r="D102" s="100"/>
    </row>
    <row r="103" spans="3:4" x14ac:dyDescent="0.25">
      <c r="C103" s="100"/>
      <c r="D103" s="100"/>
    </row>
    <row r="104" spans="3:4" x14ac:dyDescent="0.25">
      <c r="C104" s="100"/>
      <c r="D104" s="100"/>
    </row>
    <row r="105" spans="3:4" x14ac:dyDescent="0.25">
      <c r="C105" s="100"/>
      <c r="D105" s="100"/>
    </row>
    <row r="106" spans="3:4" x14ac:dyDescent="0.25">
      <c r="C106" s="100"/>
      <c r="D106" s="100"/>
    </row>
    <row r="107" spans="3:4" x14ac:dyDescent="0.25">
      <c r="C107" s="100"/>
      <c r="D107" s="100"/>
    </row>
    <row r="108" spans="3:4" x14ac:dyDescent="0.25">
      <c r="C108" s="100"/>
      <c r="D108" s="100"/>
    </row>
    <row r="109" spans="3:4" x14ac:dyDescent="0.25">
      <c r="C109" s="100"/>
      <c r="D109" s="100"/>
    </row>
    <row r="110" spans="3:4" x14ac:dyDescent="0.25">
      <c r="C110" s="100"/>
      <c r="D110" s="100"/>
    </row>
    <row r="111" spans="3:4" x14ac:dyDescent="0.25">
      <c r="C111" s="100"/>
      <c r="D111" s="100"/>
    </row>
    <row r="112" spans="3:4" x14ac:dyDescent="0.25">
      <c r="C112" s="100"/>
      <c r="D112" s="100"/>
    </row>
    <row r="113" spans="3:4" x14ac:dyDescent="0.25">
      <c r="C113" s="100"/>
      <c r="D113" s="100"/>
    </row>
    <row r="114" spans="3:4" x14ac:dyDescent="0.25">
      <c r="C114" s="100"/>
      <c r="D114" s="100"/>
    </row>
    <row r="115" spans="3:4" x14ac:dyDescent="0.25">
      <c r="C115" s="100"/>
      <c r="D115" s="100"/>
    </row>
    <row r="116" spans="3:4" x14ac:dyDescent="0.25">
      <c r="C116" s="100"/>
      <c r="D116" s="100"/>
    </row>
  </sheetData>
  <mergeCells count="3">
    <mergeCell ref="C9:D9"/>
    <mergeCell ref="A3:F3"/>
    <mergeCell ref="A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41"/>
  <sheetViews>
    <sheetView showGridLines="0" zoomScaleNormal="100" workbookViewId="0">
      <selection activeCell="B9" sqref="B9"/>
    </sheetView>
  </sheetViews>
  <sheetFormatPr baseColWidth="10" defaultRowHeight="12" x14ac:dyDescent="0.2"/>
  <cols>
    <col min="1" max="1" width="38.5703125" style="368" bestFit="1" customWidth="1"/>
    <col min="2" max="2" width="15.140625" style="377" bestFit="1" customWidth="1"/>
    <col min="3" max="3" width="17" style="377" bestFit="1" customWidth="1"/>
    <col min="4" max="4" width="12.85546875" style="377" bestFit="1" customWidth="1"/>
    <col min="5" max="5" width="15.140625" style="377" bestFit="1" customWidth="1"/>
    <col min="6" max="6" width="20.28515625" style="377" bestFit="1" customWidth="1"/>
    <col min="7" max="7" width="14.42578125" style="377" bestFit="1" customWidth="1"/>
    <col min="8" max="8" width="15.140625" style="377" bestFit="1" customWidth="1"/>
    <col min="9" max="9" width="12.85546875" style="377" bestFit="1" customWidth="1"/>
    <col min="10" max="16384" width="11.42578125" style="368"/>
  </cols>
  <sheetData>
    <row r="2" spans="1:12" s="373" customFormat="1" ht="20.100000000000001" customHeight="1" x14ac:dyDescent="0.2">
      <c r="A2" s="93" t="s">
        <v>13</v>
      </c>
      <c r="B2" s="653" t="s">
        <v>8</v>
      </c>
      <c r="C2" s="653"/>
      <c r="D2" s="653"/>
      <c r="E2" s="653"/>
      <c r="F2" s="653"/>
      <c r="G2" s="649" t="s">
        <v>227</v>
      </c>
      <c r="H2" s="649"/>
      <c r="I2" s="494"/>
      <c r="J2" s="100"/>
      <c r="K2" s="100"/>
      <c r="L2" s="100"/>
    </row>
    <row r="3" spans="1:12" ht="12.75" thickBot="1" x14ac:dyDescent="0.25"/>
    <row r="4" spans="1:12" ht="19.5" customHeight="1" thickTop="1" x14ac:dyDescent="0.2">
      <c r="A4" s="561"/>
      <c r="B4" s="650" t="s">
        <v>262</v>
      </c>
      <c r="C4" s="651"/>
      <c r="D4" s="651"/>
      <c r="E4" s="652"/>
      <c r="F4" s="562"/>
      <c r="G4" s="563"/>
      <c r="H4" s="564"/>
      <c r="I4" s="487"/>
    </row>
    <row r="5" spans="1:12" ht="12.75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66" t="s">
        <v>4</v>
      </c>
      <c r="F5" s="567" t="s">
        <v>5</v>
      </c>
      <c r="G5" s="567" t="s">
        <v>6</v>
      </c>
      <c r="H5" s="568" t="s">
        <v>7</v>
      </c>
      <c r="I5" s="487"/>
    </row>
    <row r="6" spans="1:12" ht="12.75" thickTop="1" x14ac:dyDescent="0.2">
      <c r="A6" s="556" t="s">
        <v>9</v>
      </c>
      <c r="B6" s="557"/>
      <c r="C6" s="557"/>
      <c r="D6" s="557"/>
      <c r="E6" s="557"/>
      <c r="F6" s="557"/>
      <c r="G6" s="557"/>
      <c r="H6" s="558"/>
      <c r="I6" s="487"/>
    </row>
    <row r="7" spans="1:12" x14ac:dyDescent="0.2">
      <c r="A7" s="490" t="s">
        <v>245</v>
      </c>
      <c r="B7" s="465">
        <v>176893460.83000001</v>
      </c>
      <c r="C7" s="465"/>
      <c r="D7" s="465"/>
      <c r="E7" s="466">
        <v>176893460.83000001</v>
      </c>
      <c r="F7" s="465"/>
      <c r="G7" s="465"/>
      <c r="H7" s="468">
        <v>176893460.83000001</v>
      </c>
      <c r="I7" s="487"/>
    </row>
    <row r="8" spans="1:12" x14ac:dyDescent="0.2">
      <c r="A8" s="490" t="s">
        <v>246</v>
      </c>
      <c r="B8" s="465">
        <v>95295834.659999996</v>
      </c>
      <c r="C8" s="465"/>
      <c r="D8" s="465"/>
      <c r="E8" s="466">
        <v>95295834.659999996</v>
      </c>
      <c r="F8" s="465"/>
      <c r="G8" s="465"/>
      <c r="H8" s="466">
        <v>95295834.659999996</v>
      </c>
      <c r="I8" s="487"/>
    </row>
    <row r="9" spans="1:12" x14ac:dyDescent="0.2">
      <c r="A9" s="490" t="s">
        <v>267</v>
      </c>
      <c r="B9" s="465">
        <v>272189295.49000001</v>
      </c>
      <c r="C9" s="465"/>
      <c r="D9" s="465"/>
      <c r="E9" s="466">
        <v>272189295.49000001</v>
      </c>
      <c r="F9" s="465"/>
      <c r="G9" s="465"/>
      <c r="H9" s="466">
        <v>272189295.49000001</v>
      </c>
      <c r="I9" s="487"/>
    </row>
    <row r="10" spans="1:12" x14ac:dyDescent="0.2">
      <c r="A10" s="490" t="s">
        <v>247</v>
      </c>
      <c r="B10" s="465"/>
      <c r="C10" s="465"/>
      <c r="D10" s="465"/>
      <c r="E10" s="466">
        <v>0</v>
      </c>
      <c r="F10" s="465">
        <v>48967852.200000003</v>
      </c>
      <c r="G10" s="465"/>
      <c r="H10" s="466">
        <v>48967852.200000003</v>
      </c>
      <c r="I10" s="487"/>
    </row>
    <row r="11" spans="1:12" ht="12.75" thickBot="1" x14ac:dyDescent="0.25">
      <c r="A11" s="490" t="s">
        <v>249</v>
      </c>
      <c r="B11" s="465">
        <v>19405365.420000002</v>
      </c>
      <c r="C11" s="465"/>
      <c r="D11" s="465"/>
      <c r="E11" s="466">
        <v>19405365.420000002</v>
      </c>
      <c r="F11" s="465">
        <v>5940.56</v>
      </c>
      <c r="G11" s="465"/>
      <c r="H11" s="466">
        <v>19411305.98</v>
      </c>
      <c r="I11" s="487"/>
    </row>
    <row r="12" spans="1:12" ht="13.5" thickTop="1" thickBot="1" x14ac:dyDescent="0.25">
      <c r="A12" s="372" t="s">
        <v>180</v>
      </c>
      <c r="B12" s="471">
        <v>291594660.91000003</v>
      </c>
      <c r="C12" s="472"/>
      <c r="D12" s="472"/>
      <c r="E12" s="471">
        <v>291594660.91000003</v>
      </c>
      <c r="F12" s="471">
        <v>48973792.759999998</v>
      </c>
      <c r="G12" s="471"/>
      <c r="H12" s="473">
        <v>340568453.67000002</v>
      </c>
      <c r="I12" s="487"/>
    </row>
    <row r="13" spans="1:12" ht="12.75" thickTop="1" x14ac:dyDescent="0.2">
      <c r="A13" s="490" t="s">
        <v>268</v>
      </c>
      <c r="B13" s="465"/>
      <c r="C13" s="465"/>
      <c r="D13" s="465"/>
      <c r="E13" s="466"/>
      <c r="F13" s="465"/>
      <c r="G13" s="465"/>
      <c r="H13" s="466"/>
    </row>
    <row r="14" spans="1:12" x14ac:dyDescent="0.2">
      <c r="A14" s="490" t="s">
        <v>232</v>
      </c>
      <c r="B14" s="465"/>
      <c r="C14" s="465"/>
      <c r="D14" s="465"/>
      <c r="E14" s="466"/>
      <c r="F14" s="465"/>
      <c r="G14" s="465"/>
      <c r="H14" s="466"/>
    </row>
    <row r="15" spans="1:12" x14ac:dyDescent="0.2">
      <c r="A15" s="490" t="s">
        <v>250</v>
      </c>
      <c r="B15" s="465">
        <v>4161788.07</v>
      </c>
      <c r="C15" s="465"/>
      <c r="D15" s="465"/>
      <c r="E15" s="466">
        <v>4161788.07</v>
      </c>
      <c r="F15" s="465">
        <v>954639.03</v>
      </c>
      <c r="G15" s="465"/>
      <c r="H15" s="466">
        <v>5116427.0999999996</v>
      </c>
    </row>
    <row r="16" spans="1:12" x14ac:dyDescent="0.2">
      <c r="A16" s="490" t="s">
        <v>251</v>
      </c>
      <c r="B16" s="465">
        <v>38275007.619999997</v>
      </c>
      <c r="C16" s="465"/>
      <c r="D16" s="465"/>
      <c r="E16" s="466">
        <v>38275007.619999997</v>
      </c>
      <c r="F16" s="465">
        <v>6248836</v>
      </c>
      <c r="G16" s="465"/>
      <c r="H16" s="466">
        <v>44523844</v>
      </c>
    </row>
    <row r="17" spans="1:8" x14ac:dyDescent="0.2">
      <c r="A17" s="490" t="s">
        <v>233</v>
      </c>
      <c r="B17" s="465">
        <v>42436795.689999998</v>
      </c>
      <c r="C17" s="465"/>
      <c r="D17" s="465"/>
      <c r="E17" s="466">
        <v>42436795.689999998</v>
      </c>
      <c r="F17" s="465">
        <v>7203475</v>
      </c>
      <c r="G17" s="465"/>
      <c r="H17" s="466">
        <v>49640271</v>
      </c>
    </row>
    <row r="18" spans="1:8" x14ac:dyDescent="0.2">
      <c r="A18" s="490" t="s">
        <v>234</v>
      </c>
      <c r="B18" s="465"/>
      <c r="C18" s="465"/>
      <c r="D18" s="465"/>
      <c r="E18" s="466"/>
      <c r="F18" s="465"/>
      <c r="G18" s="465"/>
      <c r="H18" s="466"/>
    </row>
    <row r="19" spans="1:8" x14ac:dyDescent="0.2">
      <c r="A19" s="490" t="s">
        <v>171</v>
      </c>
      <c r="B19" s="465"/>
      <c r="C19" s="465"/>
      <c r="D19" s="465"/>
      <c r="E19" s="466"/>
      <c r="F19" s="465"/>
      <c r="G19" s="465"/>
      <c r="H19" s="466"/>
    </row>
    <row r="20" spans="1:8" x14ac:dyDescent="0.2">
      <c r="A20" s="490" t="s">
        <v>252</v>
      </c>
      <c r="B20" s="465">
        <v>92239668.909999996</v>
      </c>
      <c r="C20" s="465"/>
      <c r="D20" s="465"/>
      <c r="E20" s="466">
        <v>92239668.909999996</v>
      </c>
      <c r="F20" s="465">
        <v>6814729.0300000003</v>
      </c>
      <c r="G20" s="465"/>
      <c r="H20" s="466">
        <v>99054397.939999998</v>
      </c>
    </row>
    <row r="21" spans="1:8" x14ac:dyDescent="0.2">
      <c r="A21" s="490" t="s">
        <v>253</v>
      </c>
      <c r="B21" s="465">
        <v>22359299.989999998</v>
      </c>
      <c r="C21" s="465"/>
      <c r="D21" s="465"/>
      <c r="E21" s="466">
        <v>22359299.989999998</v>
      </c>
      <c r="F21" s="465">
        <v>3747588.35</v>
      </c>
      <c r="G21" s="465"/>
      <c r="H21" s="466">
        <v>26106888.34</v>
      </c>
    </row>
    <row r="22" spans="1:8" x14ac:dyDescent="0.2">
      <c r="A22" s="490" t="s">
        <v>269</v>
      </c>
      <c r="B22" s="465">
        <v>114598968.90000001</v>
      </c>
      <c r="C22" s="465"/>
      <c r="D22" s="465"/>
      <c r="E22" s="466">
        <v>114598968.90000001</v>
      </c>
      <c r="F22" s="465">
        <v>10562317.380000001</v>
      </c>
      <c r="G22" s="465"/>
      <c r="H22" s="466">
        <v>125161286.28</v>
      </c>
    </row>
    <row r="23" spans="1:8" x14ac:dyDescent="0.2">
      <c r="A23" s="490" t="s">
        <v>172</v>
      </c>
      <c r="B23" s="465"/>
      <c r="C23" s="465"/>
      <c r="D23" s="465"/>
      <c r="E23" s="466"/>
      <c r="F23" s="465"/>
      <c r="G23" s="465"/>
      <c r="H23" s="466"/>
    </row>
    <row r="24" spans="1:8" x14ac:dyDescent="0.2">
      <c r="A24" s="490" t="s">
        <v>255</v>
      </c>
      <c r="B24" s="465">
        <v>9976042.7799999993</v>
      </c>
      <c r="C24" s="465"/>
      <c r="D24" s="465"/>
      <c r="E24" s="466">
        <v>9976042.7799999993</v>
      </c>
      <c r="F24" s="465">
        <v>737036.80000000005</v>
      </c>
      <c r="G24" s="465"/>
      <c r="H24" s="466">
        <v>10713079.58</v>
      </c>
    </row>
    <row r="25" spans="1:8" x14ac:dyDescent="0.2">
      <c r="A25" s="490" t="s">
        <v>256</v>
      </c>
      <c r="B25" s="465">
        <v>37338214</v>
      </c>
      <c r="C25" s="465"/>
      <c r="D25" s="465"/>
      <c r="E25" s="466">
        <v>37338214</v>
      </c>
      <c r="F25" s="465">
        <v>6258168</v>
      </c>
      <c r="G25" s="465"/>
      <c r="H25" s="466">
        <v>43596382</v>
      </c>
    </row>
    <row r="26" spans="1:8" x14ac:dyDescent="0.2">
      <c r="A26" s="490" t="s">
        <v>257</v>
      </c>
      <c r="B26" s="465">
        <v>11986061.66</v>
      </c>
      <c r="C26" s="465"/>
      <c r="D26" s="465"/>
      <c r="E26" s="466">
        <v>11986061.66</v>
      </c>
      <c r="F26" s="465">
        <v>2008954.8799999999</v>
      </c>
      <c r="G26" s="465"/>
      <c r="H26" s="466">
        <v>13995016.539999999</v>
      </c>
    </row>
    <row r="27" spans="1:8" x14ac:dyDescent="0.2">
      <c r="A27" s="490" t="s">
        <v>270</v>
      </c>
      <c r="B27" s="465">
        <v>59300318</v>
      </c>
      <c r="C27" s="465"/>
      <c r="D27" s="465"/>
      <c r="E27" s="466">
        <v>59300318</v>
      </c>
      <c r="F27" s="465">
        <v>9004160</v>
      </c>
      <c r="G27" s="465"/>
      <c r="H27" s="466">
        <v>68304478</v>
      </c>
    </row>
    <row r="28" spans="1:8" ht="12.75" thickBot="1" x14ac:dyDescent="0.25">
      <c r="A28" s="490" t="s">
        <v>239</v>
      </c>
      <c r="B28" s="465">
        <v>173899287</v>
      </c>
      <c r="C28" s="465"/>
      <c r="D28" s="465"/>
      <c r="E28" s="466">
        <v>173899287</v>
      </c>
      <c r="F28" s="465">
        <v>19566477</v>
      </c>
      <c r="G28" s="465"/>
      <c r="H28" s="466">
        <v>193465764</v>
      </c>
    </row>
    <row r="29" spans="1:8" ht="13.5" thickTop="1" thickBot="1" x14ac:dyDescent="0.25">
      <c r="A29" s="372" t="s">
        <v>73</v>
      </c>
      <c r="B29" s="471">
        <v>216336083</v>
      </c>
      <c r="C29" s="472"/>
      <c r="D29" s="472"/>
      <c r="E29" s="471">
        <v>216336083</v>
      </c>
      <c r="F29" s="471">
        <v>26769952</v>
      </c>
      <c r="G29" s="471"/>
      <c r="H29" s="473">
        <v>243106035</v>
      </c>
    </row>
    <row r="30" spans="1:8" ht="12.75" thickTop="1" x14ac:dyDescent="0.2">
      <c r="A30" s="493" t="s">
        <v>271</v>
      </c>
      <c r="B30" s="554">
        <v>75258578</v>
      </c>
      <c r="C30" s="554"/>
      <c r="D30" s="554"/>
      <c r="E30" s="554">
        <v>75258578</v>
      </c>
      <c r="F30" s="554">
        <v>22203840</v>
      </c>
      <c r="G30" s="554"/>
      <c r="H30" s="554">
        <v>97462418</v>
      </c>
    </row>
    <row r="31" spans="1:8" x14ac:dyDescent="0.2">
      <c r="A31" s="490" t="s">
        <v>241</v>
      </c>
      <c r="B31" s="465"/>
      <c r="C31" s="465"/>
      <c r="D31" s="465"/>
      <c r="E31" s="466"/>
      <c r="F31" s="465"/>
      <c r="G31" s="465"/>
      <c r="H31" s="466"/>
    </row>
    <row r="32" spans="1:8" x14ac:dyDescent="0.2">
      <c r="A32" s="490" t="s">
        <v>263</v>
      </c>
      <c r="B32" s="465">
        <v>2530462.98</v>
      </c>
      <c r="C32" s="465"/>
      <c r="D32" s="465"/>
      <c r="E32" s="465">
        <v>2530462.98</v>
      </c>
      <c r="F32" s="465">
        <v>424125.01</v>
      </c>
      <c r="G32" s="465"/>
      <c r="H32" s="465">
        <v>2954587.99</v>
      </c>
    </row>
    <row r="33" spans="1:8" x14ac:dyDescent="0.2">
      <c r="A33" s="490" t="s">
        <v>264</v>
      </c>
      <c r="B33" s="465">
        <v>320767.46000000002</v>
      </c>
      <c r="C33" s="465"/>
      <c r="D33" s="465"/>
      <c r="E33" s="465">
        <v>320767.46000000002</v>
      </c>
      <c r="F33" s="465">
        <v>53763.03</v>
      </c>
      <c r="G33" s="466"/>
      <c r="H33" s="465">
        <v>374530.49</v>
      </c>
    </row>
    <row r="34" spans="1:8" x14ac:dyDescent="0.2">
      <c r="A34" s="490" t="s">
        <v>266</v>
      </c>
      <c r="B34" s="466">
        <v>2209695.52</v>
      </c>
      <c r="C34" s="466"/>
      <c r="D34" s="466"/>
      <c r="E34" s="466">
        <v>2209695.52</v>
      </c>
      <c r="F34" s="466">
        <v>370361.98</v>
      </c>
      <c r="G34" s="466"/>
      <c r="H34" s="466">
        <v>2580057.5</v>
      </c>
    </row>
    <row r="35" spans="1:8" x14ac:dyDescent="0.2">
      <c r="A35" s="490" t="s">
        <v>243</v>
      </c>
      <c r="B35" s="465"/>
      <c r="C35" s="465"/>
      <c r="D35" s="465"/>
      <c r="E35" s="466"/>
      <c r="F35" s="465"/>
      <c r="G35" s="465"/>
      <c r="H35" s="466"/>
    </row>
    <row r="36" spans="1:8" x14ac:dyDescent="0.2">
      <c r="A36" s="490" t="s">
        <v>260</v>
      </c>
      <c r="B36" s="465">
        <v>15492060.33</v>
      </c>
      <c r="C36" s="465"/>
      <c r="D36" s="465"/>
      <c r="E36" s="465">
        <v>15492060.33</v>
      </c>
      <c r="F36" s="465">
        <v>2596586.8199999998</v>
      </c>
      <c r="G36" s="465"/>
      <c r="H36" s="465">
        <v>18088647.149999999</v>
      </c>
    </row>
    <row r="37" spans="1:8" x14ac:dyDescent="0.2">
      <c r="A37" s="490" t="s">
        <v>261</v>
      </c>
      <c r="B37" s="465">
        <v>11198098.609999999</v>
      </c>
      <c r="C37" s="465"/>
      <c r="D37" s="465"/>
      <c r="E37" s="465">
        <v>11198098.609999999</v>
      </c>
      <c r="F37" s="465">
        <v>1876886.28</v>
      </c>
      <c r="G37" s="465"/>
      <c r="H37" s="465">
        <v>13074984.890000001</v>
      </c>
    </row>
    <row r="38" spans="1:8" x14ac:dyDescent="0.2">
      <c r="A38" s="490" t="s">
        <v>244</v>
      </c>
      <c r="B38" s="466">
        <v>4293961.72</v>
      </c>
      <c r="C38" s="466"/>
      <c r="D38" s="466"/>
      <c r="E38" s="466">
        <v>4293961.72</v>
      </c>
      <c r="F38" s="466">
        <v>719700.54</v>
      </c>
      <c r="G38" s="466"/>
      <c r="H38" s="466">
        <v>5013662.26</v>
      </c>
    </row>
    <row r="39" spans="1:8" ht="12.75" thickBot="1" x14ac:dyDescent="0.25">
      <c r="A39" s="492" t="s">
        <v>10</v>
      </c>
      <c r="B39" s="554">
        <v>15801058.970000001</v>
      </c>
      <c r="C39" s="555"/>
      <c r="D39" s="555"/>
      <c r="E39" s="554">
        <v>15801058.970000001</v>
      </c>
      <c r="F39" s="555">
        <v>2648377.36</v>
      </c>
      <c r="G39" s="555"/>
      <c r="H39" s="554">
        <v>18449436.329999998</v>
      </c>
    </row>
    <row r="40" spans="1:8" ht="13.5" thickTop="1" thickBot="1" x14ac:dyDescent="0.25">
      <c r="A40" s="372" t="s">
        <v>11</v>
      </c>
      <c r="B40" s="471">
        <v>97563294</v>
      </c>
      <c r="C40" s="472"/>
      <c r="D40" s="472"/>
      <c r="E40" s="471">
        <v>97563294</v>
      </c>
      <c r="F40" s="471">
        <v>25942280</v>
      </c>
      <c r="G40" s="471"/>
      <c r="H40" s="473">
        <v>123505575</v>
      </c>
    </row>
    <row r="41" spans="1:8" ht="12.75" thickTop="1" x14ac:dyDescent="0.2"/>
  </sheetData>
  <mergeCells count="3">
    <mergeCell ref="G2:H2"/>
    <mergeCell ref="B4:E4"/>
    <mergeCell ref="B2:F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0"/>
  <sheetViews>
    <sheetView showGridLines="0" topLeftCell="A31" workbookViewId="0">
      <selection activeCell="L60" sqref="L60"/>
    </sheetView>
  </sheetViews>
  <sheetFormatPr baseColWidth="10" defaultRowHeight="15" x14ac:dyDescent="0.25"/>
  <cols>
    <col min="1" max="1" width="11.42578125" style="121"/>
    <col min="2" max="2" width="23" style="121" bestFit="1" customWidth="1"/>
    <col min="3" max="3" width="29.42578125" style="121" customWidth="1"/>
    <col min="4" max="4" width="17.5703125" style="121" customWidth="1"/>
    <col min="5" max="5" width="20.5703125" style="121" customWidth="1"/>
    <col min="6" max="6" width="11.42578125" style="121"/>
    <col min="7" max="7" width="17.7109375" style="121" customWidth="1"/>
    <col min="8" max="16384" width="11.42578125" style="121"/>
  </cols>
  <sheetData>
    <row r="1" spans="1:7" ht="15.75" thickTop="1" x14ac:dyDescent="0.25">
      <c r="A1" s="126" t="s">
        <v>28</v>
      </c>
      <c r="B1" s="127"/>
      <c r="C1" s="128"/>
      <c r="D1" s="128"/>
      <c r="E1" s="128"/>
      <c r="F1" s="128"/>
      <c r="G1" s="129"/>
    </row>
    <row r="2" spans="1:7" x14ac:dyDescent="0.25">
      <c r="A2" s="130"/>
      <c r="B2" s="131"/>
      <c r="C2" s="132"/>
      <c r="D2" s="132"/>
      <c r="E2" s="132"/>
      <c r="F2" s="132"/>
      <c r="G2" s="133"/>
    </row>
    <row r="3" spans="1:7" x14ac:dyDescent="0.25">
      <c r="A3" s="214" t="s">
        <v>147</v>
      </c>
      <c r="B3" s="115"/>
      <c r="C3" s="3"/>
      <c r="D3" s="3"/>
      <c r="E3" s="3"/>
      <c r="F3" s="3"/>
      <c r="G3" s="4"/>
    </row>
    <row r="4" spans="1:7" x14ac:dyDescent="0.25">
      <c r="A4" s="5"/>
      <c r="B4" s="6"/>
      <c r="C4" s="3"/>
      <c r="D4" s="3"/>
      <c r="E4" s="3"/>
      <c r="F4" s="3"/>
      <c r="G4" s="4"/>
    </row>
    <row r="5" spans="1:7" x14ac:dyDescent="0.25">
      <c r="A5" s="5"/>
      <c r="B5" s="6"/>
      <c r="C5" s="630" t="s">
        <v>30</v>
      </c>
      <c r="D5" s="631"/>
      <c r="E5" s="631"/>
      <c r="F5" s="631"/>
      <c r="G5" s="632"/>
    </row>
    <row r="6" spans="1:7" x14ac:dyDescent="0.25">
      <c r="A6" s="5"/>
      <c r="B6" s="6"/>
      <c r="C6" s="3"/>
      <c r="D6" s="3"/>
      <c r="E6" s="3"/>
      <c r="F6" s="3"/>
      <c r="G6" s="4"/>
    </row>
    <row r="7" spans="1:7" ht="15.75" thickBot="1" x14ac:dyDescent="0.3">
      <c r="A7" s="7"/>
      <c r="B7" s="118"/>
      <c r="C7" s="8"/>
      <c r="D7" s="8"/>
      <c r="E7" s="8"/>
      <c r="F7" s="8"/>
      <c r="G7" s="9"/>
    </row>
    <row r="8" spans="1:7" ht="15.75" thickTop="1" x14ac:dyDescent="0.25">
      <c r="A8" s="10"/>
      <c r="B8" s="11"/>
      <c r="C8" s="12"/>
      <c r="D8" s="12"/>
      <c r="E8" s="12"/>
      <c r="F8" s="12"/>
      <c r="G8" s="13"/>
    </row>
    <row r="9" spans="1:7" x14ac:dyDescent="0.25">
      <c r="A9" s="5"/>
      <c r="B9" s="6" t="s">
        <v>31</v>
      </c>
      <c r="C9" s="633" t="s">
        <v>32</v>
      </c>
      <c r="D9" s="634"/>
      <c r="E9" s="634"/>
      <c r="F9" s="634"/>
      <c r="G9" s="635"/>
    </row>
    <row r="10" spans="1:7" ht="15.75" thickBot="1" x14ac:dyDescent="0.3">
      <c r="A10" s="134"/>
      <c r="B10" s="135"/>
      <c r="C10" s="136"/>
      <c r="D10" s="136"/>
      <c r="E10" s="136"/>
      <c r="F10" s="136"/>
      <c r="G10" s="137"/>
    </row>
    <row r="11" spans="1:7" ht="15.75" thickTop="1" x14ac:dyDescent="0.25">
      <c r="A11" s="130"/>
      <c r="B11" s="131"/>
      <c r="C11" s="164"/>
      <c r="D11" s="164"/>
      <c r="E11" s="164"/>
      <c r="F11" s="164"/>
      <c r="G11" s="141"/>
    </row>
    <row r="12" spans="1:7" x14ac:dyDescent="0.25">
      <c r="A12" s="130"/>
      <c r="B12" s="6"/>
      <c r="C12" s="200" t="s">
        <v>33</v>
      </c>
      <c r="D12" s="200" t="s">
        <v>5</v>
      </c>
      <c r="E12" s="200" t="s">
        <v>7</v>
      </c>
      <c r="F12" s="200"/>
      <c r="G12" s="141"/>
    </row>
    <row r="13" spans="1:7" x14ac:dyDescent="0.25">
      <c r="A13" s="130"/>
      <c r="B13" s="6"/>
      <c r="C13" s="200"/>
      <c r="D13" s="200"/>
      <c r="E13" s="200"/>
      <c r="F13" s="200"/>
      <c r="G13" s="141"/>
    </row>
    <row r="14" spans="1:7" x14ac:dyDescent="0.25">
      <c r="A14" s="130"/>
      <c r="B14" s="6" t="s">
        <v>34</v>
      </c>
      <c r="C14" s="204">
        <v>5056179.0200000014</v>
      </c>
      <c r="D14" s="204">
        <v>2087172.46</v>
      </c>
      <c r="E14" s="200">
        <v>7143351.4800000014</v>
      </c>
      <c r="F14" s="204"/>
      <c r="G14" s="141"/>
    </row>
    <row r="15" spans="1:7" x14ac:dyDescent="0.25">
      <c r="A15" s="130"/>
      <c r="B15" s="6"/>
      <c r="C15" s="204"/>
      <c r="D15" s="204"/>
      <c r="E15" s="200"/>
      <c r="F15" s="204"/>
      <c r="G15" s="141"/>
    </row>
    <row r="16" spans="1:7" x14ac:dyDescent="0.25">
      <c r="A16" s="130"/>
      <c r="B16" s="6" t="s">
        <v>35</v>
      </c>
      <c r="C16" s="204">
        <v>294277.32</v>
      </c>
      <c r="D16" s="204">
        <v>20927.12</v>
      </c>
      <c r="E16" s="200">
        <v>315204.44</v>
      </c>
      <c r="F16" s="204"/>
      <c r="G16" s="141"/>
    </row>
    <row r="17" spans="1:10" x14ac:dyDescent="0.25">
      <c r="A17" s="130"/>
      <c r="B17" s="6"/>
      <c r="C17" s="204"/>
      <c r="D17" s="204"/>
      <c r="E17" s="200"/>
      <c r="F17" s="204"/>
      <c r="G17" s="141"/>
    </row>
    <row r="18" spans="1:10" x14ac:dyDescent="0.25">
      <c r="A18" s="130"/>
      <c r="B18" s="6" t="s">
        <v>176</v>
      </c>
      <c r="C18" s="204">
        <v>3485287.3500000006</v>
      </c>
      <c r="D18" s="204">
        <v>701128.66</v>
      </c>
      <c r="E18" s="200">
        <v>4186416.0100000007</v>
      </c>
      <c r="F18" s="204"/>
      <c r="G18" s="141"/>
    </row>
    <row r="19" spans="1:10" x14ac:dyDescent="0.25">
      <c r="A19" s="130"/>
      <c r="B19" s="6"/>
      <c r="C19" s="204"/>
      <c r="D19" s="204"/>
      <c r="E19" s="200"/>
      <c r="F19" s="204"/>
      <c r="G19" s="141"/>
    </row>
    <row r="20" spans="1:10" x14ac:dyDescent="0.25">
      <c r="A20" s="130"/>
      <c r="B20" s="6" t="s">
        <v>36</v>
      </c>
      <c r="C20" s="204">
        <v>12040280.440000001</v>
      </c>
      <c r="D20" s="204">
        <f>+'[1]LP-402'!$AK$40</f>
        <v>2157176.0099999998</v>
      </c>
      <c r="E20" s="200">
        <f t="shared" ref="E20" si="0">+D20+C20</f>
        <v>14197456.450000001</v>
      </c>
      <c r="F20" s="204"/>
      <c r="G20" s="141"/>
    </row>
    <row r="21" spans="1:10" x14ac:dyDescent="0.25">
      <c r="A21" s="130"/>
      <c r="B21" s="6"/>
      <c r="C21" s="204"/>
      <c r="D21" s="204"/>
      <c r="E21" s="200"/>
      <c r="F21" s="204"/>
      <c r="G21" s="141"/>
    </row>
    <row r="22" spans="1:10" x14ac:dyDescent="0.25">
      <c r="A22" s="130"/>
      <c r="B22" s="6" t="s">
        <v>37</v>
      </c>
      <c r="C22" s="204">
        <v>3099479.2000000011</v>
      </c>
      <c r="D22" s="204">
        <v>25413.200000000004</v>
      </c>
      <c r="E22" s="200">
        <v>3124892.4000000013</v>
      </c>
      <c r="F22" s="204"/>
      <c r="G22" s="141"/>
    </row>
    <row r="23" spans="1:10" x14ac:dyDescent="0.25">
      <c r="A23" s="130"/>
      <c r="B23" s="6"/>
      <c r="C23" s="204"/>
      <c r="D23" s="204"/>
      <c r="E23" s="200"/>
      <c r="F23" s="204"/>
      <c r="G23" s="141"/>
    </row>
    <row r="24" spans="1:10" x14ac:dyDescent="0.25">
      <c r="A24" s="130"/>
      <c r="B24" s="6" t="s">
        <v>38</v>
      </c>
      <c r="C24" s="204">
        <v>18461292.359999996</v>
      </c>
      <c r="D24" s="204">
        <v>2211657.9200000004</v>
      </c>
      <c r="E24" s="200">
        <v>20672950.279999997</v>
      </c>
      <c r="F24" s="204"/>
      <c r="G24" s="141"/>
    </row>
    <row r="25" spans="1:10" x14ac:dyDescent="0.25">
      <c r="A25" s="130"/>
      <c r="B25" s="6"/>
      <c r="C25" s="204"/>
      <c r="D25" s="204"/>
      <c r="E25" s="200"/>
      <c r="F25" s="200"/>
      <c r="G25" s="141"/>
    </row>
    <row r="26" spans="1:10" x14ac:dyDescent="0.25">
      <c r="A26" s="130"/>
      <c r="B26" s="6"/>
      <c r="C26" s="205"/>
      <c r="D26" s="205"/>
      <c r="E26" s="205"/>
      <c r="F26" s="205"/>
      <c r="G26" s="141"/>
    </row>
    <row r="27" spans="1:10" x14ac:dyDescent="0.25">
      <c r="A27" s="130"/>
      <c r="B27" s="6" t="s">
        <v>7</v>
      </c>
      <c r="C27" s="205">
        <v>42436795.689999998</v>
      </c>
      <c r="D27" s="205">
        <f>SUM(D14:D24)</f>
        <v>7203475.370000001</v>
      </c>
      <c r="E27" s="205">
        <v>49640271.060000002</v>
      </c>
      <c r="F27" s="205"/>
      <c r="G27" s="143">
        <v>0.31141458606926148</v>
      </c>
      <c r="I27" s="17"/>
      <c r="J27" s="17"/>
    </row>
    <row r="28" spans="1:10" x14ac:dyDescent="0.25">
      <c r="A28" s="130"/>
      <c r="B28" s="131"/>
      <c r="C28" s="132"/>
      <c r="D28" s="132"/>
      <c r="E28" s="132"/>
      <c r="F28" s="147"/>
      <c r="G28" s="141"/>
    </row>
    <row r="29" spans="1:10" x14ac:dyDescent="0.25">
      <c r="A29" s="130"/>
      <c r="B29" s="148"/>
      <c r="C29" s="150"/>
      <c r="D29" s="150"/>
      <c r="E29" s="151"/>
      <c r="F29" s="151"/>
      <c r="G29" s="141"/>
    </row>
    <row r="30" spans="1:10" ht="15.75" thickBot="1" x14ac:dyDescent="0.3">
      <c r="A30" s="130"/>
      <c r="B30" s="148"/>
      <c r="C30" s="150"/>
      <c r="D30" s="150"/>
      <c r="E30" s="132"/>
      <c r="F30" s="132"/>
      <c r="G30" s="141"/>
    </row>
    <row r="31" spans="1:10" ht="15.75" thickTop="1" x14ac:dyDescent="0.25">
      <c r="A31" s="126"/>
      <c r="B31" s="127"/>
      <c r="C31" s="152"/>
      <c r="D31" s="128"/>
      <c r="E31" s="128"/>
      <c r="F31" s="128"/>
      <c r="G31" s="140"/>
    </row>
    <row r="32" spans="1:10" x14ac:dyDescent="0.25">
      <c r="A32" s="5"/>
      <c r="B32" s="6" t="s">
        <v>31</v>
      </c>
      <c r="C32" s="633" t="s">
        <v>39</v>
      </c>
      <c r="D32" s="634"/>
      <c r="E32" s="634"/>
      <c r="F32" s="634"/>
      <c r="G32" s="635"/>
    </row>
    <row r="33" spans="1:7" ht="15.75" thickBot="1" x14ac:dyDescent="0.3">
      <c r="A33" s="18"/>
      <c r="B33" s="19"/>
      <c r="C33" s="20"/>
      <c r="D33" s="21"/>
      <c r="E33" s="21"/>
      <c r="F33" s="21"/>
      <c r="G33" s="22"/>
    </row>
    <row r="34" spans="1:7" ht="15.75" thickTop="1" x14ac:dyDescent="0.25">
      <c r="A34" s="5"/>
      <c r="B34" s="6"/>
      <c r="C34" s="3"/>
      <c r="D34" s="3"/>
      <c r="E34" s="3"/>
      <c r="F34" s="3"/>
      <c r="G34" s="23"/>
    </row>
    <row r="35" spans="1:7" x14ac:dyDescent="0.25">
      <c r="A35" s="5"/>
      <c r="B35" s="6"/>
      <c r="C35" s="200" t="s">
        <v>171</v>
      </c>
      <c r="D35" s="200" t="s">
        <v>172</v>
      </c>
      <c r="E35" s="200" t="s">
        <v>7</v>
      </c>
      <c r="F35" s="117"/>
      <c r="G35" s="118"/>
    </row>
    <row r="36" spans="1:7" x14ac:dyDescent="0.25">
      <c r="A36" s="5"/>
      <c r="B36" s="6"/>
      <c r="C36" s="204"/>
      <c r="D36" s="204"/>
      <c r="E36" s="200"/>
      <c r="F36" s="8"/>
      <c r="G36" s="24"/>
    </row>
    <row r="37" spans="1:7" x14ac:dyDescent="0.25">
      <c r="A37" s="5"/>
      <c r="B37" s="6" t="s">
        <v>34</v>
      </c>
      <c r="C37" s="204">
        <v>46055090.671014935</v>
      </c>
      <c r="D37" s="204">
        <v>7196336.1314448137</v>
      </c>
      <c r="E37" s="200">
        <v>53251426.802459747</v>
      </c>
      <c r="F37" s="8"/>
      <c r="G37" s="25"/>
    </row>
    <row r="38" spans="1:7" x14ac:dyDescent="0.25">
      <c r="A38" s="5"/>
      <c r="B38" s="6"/>
      <c r="C38" s="204"/>
      <c r="D38" s="204"/>
      <c r="E38" s="200"/>
      <c r="F38" s="8"/>
      <c r="G38" s="25"/>
    </row>
    <row r="39" spans="1:7" x14ac:dyDescent="0.25">
      <c r="A39" s="5"/>
      <c r="B39" s="6" t="s">
        <v>35</v>
      </c>
      <c r="C39" s="204">
        <v>4001529.5286558876</v>
      </c>
      <c r="D39" s="204">
        <v>68175.441525111397</v>
      </c>
      <c r="E39" s="200">
        <v>4069704.970180999</v>
      </c>
      <c r="F39" s="8"/>
      <c r="G39" s="25"/>
    </row>
    <row r="40" spans="1:7" x14ac:dyDescent="0.25">
      <c r="A40" s="5"/>
      <c r="B40" s="6"/>
      <c r="C40" s="204"/>
      <c r="D40" s="204"/>
      <c r="E40" s="200"/>
      <c r="F40" s="8"/>
      <c r="G40" s="25"/>
    </row>
    <row r="41" spans="1:7" x14ac:dyDescent="0.25">
      <c r="A41" s="5"/>
      <c r="B41" s="6" t="s">
        <v>176</v>
      </c>
      <c r="C41" s="204">
        <v>210521.11283599806</v>
      </c>
      <c r="D41" s="204">
        <v>1191892.6551263931</v>
      </c>
      <c r="E41" s="200">
        <v>1402413.767962391</v>
      </c>
      <c r="F41" s="8"/>
      <c r="G41" s="25"/>
    </row>
    <row r="42" spans="1:7" x14ac:dyDescent="0.25">
      <c r="A42" s="5"/>
      <c r="B42" s="6"/>
      <c r="C42" s="204"/>
      <c r="D42" s="204"/>
      <c r="E42" s="200"/>
      <c r="F42" s="8"/>
      <c r="G42" s="25"/>
    </row>
    <row r="43" spans="1:7" x14ac:dyDescent="0.25">
      <c r="A43" s="5"/>
      <c r="B43" s="6" t="s">
        <v>36</v>
      </c>
      <c r="C43" s="204">
        <v>31292567.183248915</v>
      </c>
      <c r="D43" s="204">
        <v>1244876.816533166</v>
      </c>
      <c r="E43" s="200">
        <v>32537443.999782082</v>
      </c>
      <c r="F43" s="8"/>
      <c r="G43" s="25"/>
    </row>
    <row r="44" spans="1:7" x14ac:dyDescent="0.25">
      <c r="A44" s="5"/>
      <c r="B44" s="6"/>
      <c r="C44" s="204"/>
      <c r="D44" s="204"/>
      <c r="E44" s="200"/>
      <c r="F44" s="8"/>
      <c r="G44" s="25"/>
    </row>
    <row r="45" spans="1:7" x14ac:dyDescent="0.25">
      <c r="A45" s="5"/>
      <c r="B45" s="6" t="s">
        <v>37</v>
      </c>
      <c r="C45" s="204">
        <v>14816512.798485795</v>
      </c>
      <c r="D45" s="204">
        <v>362706.08842268161</v>
      </c>
      <c r="E45" s="200">
        <v>15179218.886908477</v>
      </c>
      <c r="F45" s="8"/>
      <c r="G45" s="25"/>
    </row>
    <row r="46" spans="1:7" x14ac:dyDescent="0.25">
      <c r="A46" s="5"/>
      <c r="B46" s="6"/>
      <c r="C46" s="202"/>
      <c r="D46" s="204"/>
      <c r="E46" s="200"/>
      <c r="F46" s="8"/>
      <c r="G46" s="25"/>
    </row>
    <row r="47" spans="1:7" x14ac:dyDescent="0.25">
      <c r="A47" s="5"/>
      <c r="B47" s="6" t="s">
        <v>38</v>
      </c>
      <c r="C47" s="204">
        <v>2678176.645758477</v>
      </c>
      <c r="D47" s="204">
        <v>649092.47694783669</v>
      </c>
      <c r="E47" s="200">
        <v>3327269.1227063136</v>
      </c>
      <c r="F47" s="8"/>
      <c r="G47" s="25"/>
    </row>
    <row r="48" spans="1:7" x14ac:dyDescent="0.25">
      <c r="A48" s="5"/>
      <c r="B48" s="6"/>
      <c r="C48" s="202"/>
      <c r="D48" s="204"/>
      <c r="E48" s="200"/>
      <c r="F48" s="8"/>
      <c r="G48" s="25"/>
    </row>
    <row r="49" spans="1:10" x14ac:dyDescent="0.25">
      <c r="A49" s="5"/>
      <c r="B49" s="6"/>
      <c r="C49" s="202"/>
      <c r="D49" s="204"/>
      <c r="E49" s="205"/>
      <c r="F49" s="8"/>
      <c r="G49" s="25"/>
    </row>
    <row r="50" spans="1:10" x14ac:dyDescent="0.25">
      <c r="A50" s="5"/>
      <c r="B50" s="6"/>
      <c r="C50" s="202"/>
      <c r="D50" s="204"/>
      <c r="E50" s="205"/>
      <c r="F50" s="8"/>
      <c r="G50" s="25"/>
    </row>
    <row r="51" spans="1:10" x14ac:dyDescent="0.25">
      <c r="A51" s="5"/>
      <c r="B51" s="15" t="s">
        <v>7</v>
      </c>
      <c r="C51" s="203">
        <v>99054397.940000013</v>
      </c>
      <c r="D51" s="205">
        <v>10713079.610000003</v>
      </c>
      <c r="E51" s="205">
        <v>109767477.55</v>
      </c>
      <c r="F51" s="101"/>
      <c r="G51" s="143">
        <v>0.68858541393073858</v>
      </c>
      <c r="I51" s="17"/>
      <c r="J51" s="17"/>
    </row>
    <row r="52" spans="1:10" x14ac:dyDescent="0.25">
      <c r="A52" s="5"/>
      <c r="B52" s="6"/>
      <c r="C52" s="8"/>
      <c r="D52" s="8"/>
      <c r="E52" s="14"/>
      <c r="F52" s="8"/>
      <c r="G52" s="25"/>
    </row>
    <row r="53" spans="1:10" x14ac:dyDescent="0.25">
      <c r="A53" s="5"/>
      <c r="B53" s="26"/>
      <c r="C53" s="27"/>
      <c r="D53" s="27"/>
      <c r="E53" s="28"/>
      <c r="F53" s="28"/>
      <c r="G53" s="102"/>
    </row>
    <row r="54" spans="1:10" ht="15.75" thickBot="1" x14ac:dyDescent="0.3">
      <c r="A54" s="5"/>
      <c r="B54" s="6"/>
      <c r="C54" s="3"/>
      <c r="D54" s="3"/>
      <c r="E54" s="3"/>
      <c r="F54" s="3"/>
      <c r="G54" s="23"/>
    </row>
    <row r="55" spans="1:10" ht="15.75" thickTop="1" x14ac:dyDescent="0.25">
      <c r="A55" s="10"/>
      <c r="B55" s="11"/>
      <c r="C55" s="29"/>
      <c r="D55" s="12"/>
      <c r="E55" s="12"/>
      <c r="F55" s="12"/>
      <c r="G55" s="30"/>
    </row>
    <row r="56" spans="1:10" x14ac:dyDescent="0.25">
      <c r="A56" s="217" t="s">
        <v>173</v>
      </c>
      <c r="B56" s="119"/>
      <c r="C56" s="116"/>
      <c r="D56" s="117"/>
      <c r="E56" s="31"/>
      <c r="F56" s="31"/>
      <c r="G56" s="541">
        <v>159407748.61000001</v>
      </c>
    </row>
    <row r="57" spans="1:10" ht="15.75" thickBot="1" x14ac:dyDescent="0.3">
      <c r="A57" s="134"/>
      <c r="B57" s="135"/>
      <c r="C57" s="157"/>
      <c r="D57" s="158"/>
      <c r="E57" s="158"/>
      <c r="F57" s="158"/>
      <c r="G57" s="159"/>
    </row>
    <row r="58" spans="1:10" ht="15.75" thickTop="1" x14ac:dyDescent="0.25"/>
    <row r="59" spans="1:10" x14ac:dyDescent="0.25">
      <c r="G59" s="17"/>
    </row>
    <row r="60" spans="1:10" x14ac:dyDescent="0.25">
      <c r="G60" s="144"/>
    </row>
  </sheetData>
  <mergeCells count="3">
    <mergeCell ref="C5:G5"/>
    <mergeCell ref="C9:G9"/>
    <mergeCell ref="C32:G3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6"/>
  <sheetViews>
    <sheetView showGridLines="0" topLeftCell="A46" workbookViewId="0">
      <selection activeCell="I17" sqref="I17"/>
    </sheetView>
  </sheetViews>
  <sheetFormatPr baseColWidth="10" defaultRowHeight="15" x14ac:dyDescent="0.25"/>
  <cols>
    <col min="1" max="1" width="11.42578125" style="121"/>
    <col min="2" max="2" width="40" style="121" bestFit="1" customWidth="1"/>
    <col min="3" max="3" width="11.7109375" style="121" bestFit="1" customWidth="1"/>
    <col min="4" max="4" width="14.140625" style="121" bestFit="1" customWidth="1"/>
    <col min="5" max="5" width="21.28515625" style="121" bestFit="1" customWidth="1"/>
    <col min="6" max="16384" width="11.42578125" style="121"/>
  </cols>
  <sheetData>
    <row r="1" spans="1:6" ht="15.75" thickTop="1" x14ac:dyDescent="0.25">
      <c r="A1" s="38"/>
      <c r="B1" s="39"/>
      <c r="C1" s="40"/>
      <c r="D1" s="40"/>
      <c r="E1" s="40"/>
      <c r="F1" s="41"/>
    </row>
    <row r="2" spans="1:6" x14ac:dyDescent="0.25">
      <c r="A2" s="44"/>
      <c r="B2" s="45"/>
      <c r="C2" s="46"/>
      <c r="D2" s="46"/>
      <c r="E2" s="46"/>
      <c r="F2" s="47"/>
    </row>
    <row r="3" spans="1:6" x14ac:dyDescent="0.25">
      <c r="A3" s="630" t="s">
        <v>182</v>
      </c>
      <c r="B3" s="631"/>
      <c r="C3" s="631"/>
      <c r="D3" s="631"/>
      <c r="E3" s="631"/>
      <c r="F3" s="632"/>
    </row>
    <row r="4" spans="1:6" x14ac:dyDescent="0.25">
      <c r="A4" s="528"/>
      <c r="B4" s="165"/>
      <c r="C4" s="165"/>
      <c r="D4" s="165"/>
      <c r="E4" s="165"/>
      <c r="F4" s="529"/>
    </row>
    <row r="5" spans="1:6" x14ac:dyDescent="0.25">
      <c r="A5" s="630" t="s">
        <v>148</v>
      </c>
      <c r="B5" s="631"/>
      <c r="C5" s="631"/>
      <c r="D5" s="631"/>
      <c r="E5" s="631"/>
      <c r="F5" s="632"/>
    </row>
    <row r="6" spans="1:6" x14ac:dyDescent="0.25">
      <c r="A6" s="44"/>
      <c r="B6" s="48"/>
      <c r="C6" s="49"/>
      <c r="D6" s="49"/>
      <c r="E6" s="49"/>
      <c r="F6" s="47"/>
    </row>
    <row r="7" spans="1:6" x14ac:dyDescent="0.25">
      <c r="A7" s="50"/>
      <c r="B7" s="51"/>
      <c r="C7" s="51"/>
      <c r="D7" s="27"/>
      <c r="E7" s="27"/>
      <c r="F7" s="541"/>
    </row>
    <row r="8" spans="1:6" x14ac:dyDescent="0.25">
      <c r="A8" s="44"/>
      <c r="B8" s="52"/>
      <c r="C8" s="52"/>
      <c r="D8" s="52"/>
      <c r="E8" s="52"/>
      <c r="F8" s="53"/>
    </row>
    <row r="9" spans="1:6" x14ac:dyDescent="0.25">
      <c r="A9" s="44"/>
      <c r="B9" s="54" t="s">
        <v>175</v>
      </c>
      <c r="C9" s="641" t="s">
        <v>46</v>
      </c>
      <c r="D9" s="641"/>
      <c r="E9" s="538" t="s">
        <v>206</v>
      </c>
      <c r="F9" s="55"/>
    </row>
    <row r="10" spans="1:6" x14ac:dyDescent="0.25">
      <c r="A10" s="44"/>
      <c r="B10" s="27"/>
      <c r="C10" s="56"/>
      <c r="D10" s="538"/>
      <c r="E10" s="56"/>
      <c r="F10" s="9"/>
    </row>
    <row r="11" spans="1:6" x14ac:dyDescent="0.25">
      <c r="A11" s="44"/>
      <c r="B11" s="27"/>
      <c r="C11" s="538" t="s">
        <v>47</v>
      </c>
      <c r="D11" s="538" t="s">
        <v>5</v>
      </c>
      <c r="E11" s="56"/>
      <c r="F11" s="47"/>
    </row>
    <row r="12" spans="1:6" x14ac:dyDescent="0.25">
      <c r="A12" s="50"/>
      <c r="B12" s="57"/>
      <c r="C12" s="58" t="s">
        <v>48</v>
      </c>
      <c r="D12" s="58" t="s">
        <v>199</v>
      </c>
      <c r="E12" s="58" t="s">
        <v>48</v>
      </c>
      <c r="F12" s="59"/>
    </row>
    <row r="13" spans="1:6" x14ac:dyDescent="0.25">
      <c r="A13" s="44"/>
      <c r="B13" s="60"/>
      <c r="C13" s="61"/>
      <c r="D13" s="62"/>
      <c r="E13" s="62"/>
      <c r="F13" s="533"/>
    </row>
    <row r="14" spans="1:6" x14ac:dyDescent="0.25">
      <c r="A14" s="44"/>
      <c r="B14" s="6" t="s">
        <v>34</v>
      </c>
      <c r="C14" s="531">
        <v>106.03401566546785</v>
      </c>
      <c r="D14" s="532">
        <v>296.26294677075941</v>
      </c>
      <c r="E14" s="532">
        <v>1116.7449968534795</v>
      </c>
      <c r="F14" s="24"/>
    </row>
    <row r="15" spans="1:6" x14ac:dyDescent="0.25">
      <c r="A15" s="44"/>
      <c r="B15" s="6"/>
      <c r="C15" s="531"/>
      <c r="D15" s="532"/>
      <c r="E15" s="532"/>
      <c r="F15" s="24"/>
    </row>
    <row r="16" spans="1:6" x14ac:dyDescent="0.25">
      <c r="A16" s="44"/>
      <c r="B16" s="6" t="s">
        <v>35</v>
      </c>
      <c r="C16" s="531">
        <v>6.171341211504787</v>
      </c>
      <c r="D16" s="532">
        <v>2.9704925479063164</v>
      </c>
      <c r="E16" s="532">
        <v>85.346495615577368</v>
      </c>
      <c r="F16" s="24"/>
    </row>
    <row r="17" spans="1:6" x14ac:dyDescent="0.25">
      <c r="A17" s="44"/>
      <c r="B17" s="6"/>
      <c r="C17" s="531"/>
      <c r="D17" s="532"/>
      <c r="E17" s="532"/>
      <c r="F17" s="24"/>
    </row>
    <row r="18" spans="1:6" x14ac:dyDescent="0.25">
      <c r="A18" s="44"/>
      <c r="B18" s="6" t="s">
        <v>176</v>
      </c>
      <c r="C18" s="531">
        <v>73.090571359666157</v>
      </c>
      <c r="D18" s="532">
        <v>99.52145635202271</v>
      </c>
      <c r="E18" s="532">
        <v>29.410264718354831</v>
      </c>
      <c r="F18" s="24"/>
    </row>
    <row r="19" spans="1:6" x14ac:dyDescent="0.25">
      <c r="A19" s="44"/>
      <c r="B19" s="6"/>
      <c r="C19" s="531"/>
      <c r="D19" s="532"/>
      <c r="E19" s="532"/>
      <c r="F19" s="24"/>
    </row>
    <row r="20" spans="1:6" x14ac:dyDescent="0.25">
      <c r="A20" s="44"/>
      <c r="B20" s="6" t="s">
        <v>36</v>
      </c>
      <c r="C20" s="531">
        <v>252.49882959871658</v>
      </c>
      <c r="D20" s="532">
        <v>306.19957558552164</v>
      </c>
      <c r="E20" s="532">
        <v>682.34843607004541</v>
      </c>
      <c r="F20" s="24"/>
    </row>
    <row r="21" spans="1:6" x14ac:dyDescent="0.25">
      <c r="A21" s="44"/>
      <c r="B21" s="6"/>
      <c r="C21" s="531"/>
      <c r="D21" s="532"/>
      <c r="E21" s="532"/>
      <c r="F21" s="24"/>
    </row>
    <row r="22" spans="1:6" x14ac:dyDescent="0.25">
      <c r="A22" s="44"/>
      <c r="B22" s="6" t="s">
        <v>37</v>
      </c>
      <c r="C22" s="531">
        <v>64.999721083370929</v>
      </c>
      <c r="D22" s="532">
        <v>3.6072675656493973</v>
      </c>
      <c r="E22" s="532">
        <v>318.32605745910047</v>
      </c>
      <c r="F22" s="24"/>
    </row>
    <row r="23" spans="1:6" x14ac:dyDescent="0.25">
      <c r="A23" s="44"/>
      <c r="B23" s="6"/>
      <c r="C23" s="531"/>
      <c r="D23" s="532"/>
      <c r="E23" s="532"/>
      <c r="F23" s="24"/>
    </row>
    <row r="24" spans="1:6" x14ac:dyDescent="0.25">
      <c r="A24" s="44"/>
      <c r="B24" s="6" t="s">
        <v>38</v>
      </c>
      <c r="C24" s="531">
        <v>387.15499501934579</v>
      </c>
      <c r="D24" s="532">
        <v>313.93299077359836</v>
      </c>
      <c r="E24" s="532">
        <v>69.776743442970229</v>
      </c>
      <c r="F24" s="24"/>
    </row>
    <row r="25" spans="1:6" x14ac:dyDescent="0.25">
      <c r="A25" s="44"/>
      <c r="B25" s="6"/>
      <c r="C25" s="531"/>
      <c r="D25" s="66"/>
      <c r="E25" s="66"/>
      <c r="F25" s="24"/>
    </row>
    <row r="26" spans="1:6" x14ac:dyDescent="0.25">
      <c r="A26" s="44"/>
      <c r="B26" s="6"/>
      <c r="C26" s="63"/>
      <c r="D26" s="64"/>
      <c r="E26" s="64"/>
      <c r="F26" s="24"/>
    </row>
    <row r="27" spans="1:6" x14ac:dyDescent="0.25">
      <c r="A27" s="67"/>
      <c r="B27" s="68"/>
      <c r="C27" s="69"/>
      <c r="D27" s="69"/>
      <c r="E27" s="69"/>
      <c r="F27" s="70"/>
    </row>
    <row r="28" spans="1:6" x14ac:dyDescent="0.25">
      <c r="A28" s="44"/>
      <c r="B28" s="71" t="s">
        <v>7</v>
      </c>
      <c r="C28" s="72">
        <v>889.94947393807206</v>
      </c>
      <c r="D28" s="72">
        <v>1022.4947295954579</v>
      </c>
      <c r="E28" s="72">
        <v>2301.9529941595279</v>
      </c>
      <c r="F28" s="24"/>
    </row>
    <row r="29" spans="1:6" x14ac:dyDescent="0.25">
      <c r="A29" s="50"/>
      <c r="B29" s="73"/>
      <c r="C29" s="74"/>
      <c r="D29" s="74"/>
      <c r="E29" s="74"/>
      <c r="F29" s="75"/>
    </row>
    <row r="30" spans="1:6" x14ac:dyDescent="0.25">
      <c r="A30" s="44"/>
      <c r="B30" s="45"/>
      <c r="C30" s="8"/>
      <c r="D30" s="8"/>
      <c r="E30" s="532"/>
      <c r="F30" s="24"/>
    </row>
    <row r="31" spans="1:6" x14ac:dyDescent="0.25">
      <c r="A31" s="44"/>
      <c r="B31" s="54" t="s">
        <v>49</v>
      </c>
      <c r="C31" s="161">
        <v>47684.5</v>
      </c>
      <c r="D31" s="161">
        <v>7045</v>
      </c>
      <c r="E31" s="540"/>
      <c r="F31" s="24"/>
    </row>
    <row r="32" spans="1:6" x14ac:dyDescent="0.25">
      <c r="A32" s="44"/>
      <c r="B32" s="73"/>
      <c r="C32" s="77"/>
      <c r="D32" s="77"/>
      <c r="E32" s="77"/>
      <c r="F32" s="78"/>
    </row>
    <row r="33" spans="1:6" x14ac:dyDescent="0.25">
      <c r="A33" s="67"/>
      <c r="B33" s="79"/>
      <c r="C33" s="8"/>
      <c r="D33" s="8"/>
      <c r="E33" s="8"/>
      <c r="F33" s="24"/>
    </row>
    <row r="34" spans="1:6" x14ac:dyDescent="0.25">
      <c r="A34" s="44"/>
      <c r="B34" s="80" t="s">
        <v>50</v>
      </c>
      <c r="C34" s="62"/>
      <c r="D34" s="62"/>
      <c r="E34" s="8"/>
      <c r="F34" s="24"/>
    </row>
    <row r="35" spans="1:6" x14ac:dyDescent="0.25">
      <c r="A35" s="44"/>
      <c r="B35" s="81"/>
      <c r="C35" s="82"/>
      <c r="D35" s="62"/>
      <c r="E35" s="83"/>
      <c r="F35" s="24"/>
    </row>
    <row r="36" spans="1:6" x14ac:dyDescent="0.25">
      <c r="A36" s="44"/>
      <c r="B36" s="84" t="s">
        <v>177</v>
      </c>
      <c r="C36" s="531">
        <v>0.74190687279686374</v>
      </c>
      <c r="D36" s="532">
        <v>0.54661790503317353</v>
      </c>
      <c r="E36" s="83">
        <v>0</v>
      </c>
      <c r="F36" s="24"/>
    </row>
    <row r="37" spans="1:6" x14ac:dyDescent="0.25">
      <c r="A37" s="44"/>
      <c r="B37" s="84"/>
      <c r="C37" s="531"/>
      <c r="D37" s="532"/>
      <c r="E37" s="532"/>
      <c r="F37" s="533"/>
    </row>
    <row r="38" spans="1:6" x14ac:dyDescent="0.25">
      <c r="A38" s="44"/>
      <c r="B38" s="45" t="s">
        <v>52</v>
      </c>
      <c r="C38" s="531">
        <v>0.78695893011826179</v>
      </c>
      <c r="D38" s="532">
        <v>0.60292869250704029</v>
      </c>
      <c r="E38" s="8"/>
      <c r="F38" s="24"/>
    </row>
    <row r="39" spans="1:6" x14ac:dyDescent="0.25">
      <c r="A39" s="50"/>
      <c r="B39" s="85"/>
      <c r="C39" s="162"/>
      <c r="D39" s="74"/>
      <c r="E39" s="74"/>
      <c r="F39" s="75"/>
    </row>
    <row r="40" spans="1:6" x14ac:dyDescent="0.25">
      <c r="A40" s="44"/>
      <c r="B40" s="45"/>
      <c r="C40" s="532"/>
      <c r="D40" s="8"/>
      <c r="E40" s="532"/>
      <c r="F40" s="24"/>
    </row>
    <row r="41" spans="1:6" x14ac:dyDescent="0.25">
      <c r="A41" s="44"/>
      <c r="B41" s="54" t="s">
        <v>53</v>
      </c>
      <c r="C41" s="76">
        <v>18831450</v>
      </c>
      <c r="D41" s="8"/>
      <c r="E41" s="8"/>
      <c r="F41" s="24"/>
    </row>
    <row r="42" spans="1:6" x14ac:dyDescent="0.25">
      <c r="A42" s="44"/>
      <c r="B42" s="54"/>
      <c r="C42" s="76"/>
      <c r="D42" s="8"/>
      <c r="E42" s="8"/>
      <c r="F42" s="24"/>
    </row>
    <row r="43" spans="1:6" x14ac:dyDescent="0.25">
      <c r="A43" s="44"/>
      <c r="B43" s="54" t="s">
        <v>54</v>
      </c>
      <c r="C43" s="76">
        <v>5553200</v>
      </c>
      <c r="D43" s="8"/>
      <c r="E43" s="8"/>
      <c r="F43" s="24"/>
    </row>
    <row r="44" spans="1:6" x14ac:dyDescent="0.25">
      <c r="A44" s="44"/>
      <c r="B44" s="86"/>
      <c r="C44" s="323"/>
      <c r="D44" s="8"/>
      <c r="E44" s="8"/>
      <c r="F44" s="24"/>
    </row>
    <row r="45" spans="1:6" x14ac:dyDescent="0.25">
      <c r="A45" s="67"/>
      <c r="B45" s="79"/>
      <c r="C45" s="88"/>
      <c r="D45" s="89"/>
      <c r="E45" s="90"/>
      <c r="F45" s="70"/>
    </row>
    <row r="46" spans="1:6" x14ac:dyDescent="0.25">
      <c r="A46" s="44"/>
      <c r="B46" s="91" t="s">
        <v>55</v>
      </c>
      <c r="C46" s="46"/>
      <c r="D46" s="8"/>
      <c r="E46" s="532"/>
      <c r="F46" s="24"/>
    </row>
    <row r="47" spans="1:6" x14ac:dyDescent="0.25">
      <c r="A47" s="44"/>
      <c r="B47" s="84"/>
      <c r="C47" s="46"/>
      <c r="D47" s="8"/>
      <c r="E47" s="532"/>
      <c r="F47" s="24"/>
    </row>
    <row r="48" spans="1:6" x14ac:dyDescent="0.25">
      <c r="A48" s="44"/>
      <c r="B48" s="84" t="s">
        <v>56</v>
      </c>
      <c r="C48" s="532">
        <v>0.22100199772189608</v>
      </c>
      <c r="D48" s="8"/>
      <c r="E48" s="532"/>
      <c r="F48" s="24"/>
    </row>
    <row r="49" spans="1:8" x14ac:dyDescent="0.25">
      <c r="A49" s="44"/>
      <c r="B49" s="84"/>
      <c r="C49" s="532"/>
      <c r="D49" s="8"/>
      <c r="E49" s="532"/>
      <c r="F49" s="24"/>
    </row>
    <row r="50" spans="1:8" x14ac:dyDescent="0.25">
      <c r="A50" s="44"/>
      <c r="B50" s="84" t="s">
        <v>57</v>
      </c>
      <c r="C50" s="532">
        <v>0.7494396149967586</v>
      </c>
      <c r="D50" s="8"/>
      <c r="E50" s="532"/>
      <c r="F50" s="24"/>
    </row>
    <row r="51" spans="1:8" x14ac:dyDescent="0.25">
      <c r="A51" s="44"/>
      <c r="B51" s="84"/>
      <c r="C51" s="531"/>
      <c r="D51" s="8"/>
      <c r="E51" s="532"/>
      <c r="F51" s="24"/>
    </row>
    <row r="52" spans="1:8" x14ac:dyDescent="0.25">
      <c r="A52" s="44"/>
      <c r="B52" s="84" t="s">
        <v>178</v>
      </c>
      <c r="C52" s="531">
        <v>38.957012713390476</v>
      </c>
      <c r="D52" s="8"/>
      <c r="E52" s="45"/>
      <c r="F52" s="24"/>
    </row>
    <row r="53" spans="1:8" x14ac:dyDescent="0.25">
      <c r="A53" s="44"/>
      <c r="B53" s="84"/>
      <c r="C53" s="531"/>
      <c r="D53" s="8"/>
      <c r="E53" s="45"/>
      <c r="F53" s="24"/>
    </row>
    <row r="54" spans="1:8" x14ac:dyDescent="0.25">
      <c r="A54" s="44"/>
      <c r="B54" s="84" t="s">
        <v>58</v>
      </c>
      <c r="C54" s="531">
        <v>43.876685161708565</v>
      </c>
      <c r="E54" s="45"/>
      <c r="F54" s="24"/>
      <c r="H54" s="227"/>
    </row>
    <row r="55" spans="1:8" x14ac:dyDescent="0.25">
      <c r="A55" s="50"/>
      <c r="B55" s="85"/>
      <c r="C55" s="163"/>
      <c r="D55" s="74"/>
      <c r="E55" s="73"/>
      <c r="F55" s="75"/>
    </row>
    <row r="56" spans="1:8" x14ac:dyDescent="0.25">
      <c r="A56" s="44"/>
      <c r="B56" s="60"/>
      <c r="C56" s="532"/>
      <c r="D56" s="8"/>
      <c r="E56" s="45"/>
      <c r="F56" s="24"/>
    </row>
    <row r="57" spans="1:8" x14ac:dyDescent="0.25">
      <c r="A57" s="44"/>
      <c r="B57" s="91" t="s">
        <v>59</v>
      </c>
      <c r="C57" s="531"/>
      <c r="D57" s="8"/>
      <c r="E57" s="45"/>
      <c r="F57" s="24"/>
    </row>
    <row r="58" spans="1:8" x14ac:dyDescent="0.25">
      <c r="A58" s="44"/>
      <c r="B58" s="84"/>
      <c r="C58" s="531"/>
      <c r="D58" s="8"/>
      <c r="E58" s="45"/>
      <c r="F58" s="24"/>
    </row>
    <row r="59" spans="1:8" x14ac:dyDescent="0.25">
      <c r="A59" s="44"/>
      <c r="B59" s="81" t="s">
        <v>60</v>
      </c>
      <c r="C59" s="531">
        <v>17.160526301952029</v>
      </c>
      <c r="D59" s="62"/>
      <c r="E59" s="45"/>
      <c r="F59" s="24"/>
    </row>
    <row r="60" spans="1:8" x14ac:dyDescent="0.25">
      <c r="A60" s="44"/>
      <c r="B60" s="81"/>
      <c r="C60" s="63"/>
      <c r="D60" s="62"/>
      <c r="E60" s="46"/>
      <c r="F60" s="24"/>
    </row>
    <row r="61" spans="1:8" x14ac:dyDescent="0.25">
      <c r="A61" s="44"/>
      <c r="B61" s="81" t="s">
        <v>61</v>
      </c>
      <c r="C61" s="531">
        <v>475.67744845459919</v>
      </c>
      <c r="D61" s="62"/>
      <c r="E61" s="93"/>
      <c r="F61" s="36"/>
    </row>
    <row r="62" spans="1:8" x14ac:dyDescent="0.25">
      <c r="A62" s="44"/>
      <c r="B62" s="84"/>
      <c r="C62" s="531"/>
      <c r="D62" s="8"/>
      <c r="E62" s="46"/>
      <c r="F62" s="24"/>
    </row>
    <row r="63" spans="1:8" x14ac:dyDescent="0.25">
      <c r="A63" s="44"/>
      <c r="B63" s="84" t="s">
        <v>179</v>
      </c>
      <c r="C63" s="531">
        <v>52.509302908233096</v>
      </c>
      <c r="D63" s="8"/>
      <c r="E63" s="46"/>
      <c r="F63" s="24"/>
    </row>
    <row r="64" spans="1:8" x14ac:dyDescent="0.25">
      <c r="A64" s="44"/>
      <c r="B64" s="537"/>
      <c r="C64" s="531"/>
      <c r="D64" s="532"/>
      <c r="E64" s="94"/>
      <c r="F64" s="24"/>
    </row>
    <row r="65" spans="1:8" x14ac:dyDescent="0.25">
      <c r="A65" s="44"/>
      <c r="B65" s="26" t="s">
        <v>62</v>
      </c>
      <c r="C65" s="531">
        <v>55.754733166462586</v>
      </c>
      <c r="E65" s="27"/>
      <c r="F65" s="95"/>
      <c r="H65" s="227"/>
    </row>
    <row r="66" spans="1:8" x14ac:dyDescent="0.25">
      <c r="A66" s="44"/>
      <c r="B66" s="95"/>
      <c r="C66" s="96"/>
      <c r="D66" s="62"/>
      <c r="E66" s="27"/>
      <c r="F66" s="95"/>
    </row>
    <row r="67" spans="1:8" x14ac:dyDescent="0.25">
      <c r="A67" s="44"/>
      <c r="B67" s="95"/>
      <c r="C67" s="27"/>
      <c r="D67" s="62"/>
      <c r="E67" s="27"/>
      <c r="F67" s="95"/>
    </row>
    <row r="68" spans="1:8" ht="15.75" thickBot="1" x14ac:dyDescent="0.3">
      <c r="A68" s="97"/>
      <c r="B68" s="98"/>
      <c r="C68" s="99"/>
      <c r="D68" s="99"/>
      <c r="E68" s="99"/>
      <c r="F68" s="98"/>
    </row>
    <row r="69" spans="1:8" ht="15.75" thickTop="1" x14ac:dyDescent="0.25"/>
    <row r="72" spans="1:8" x14ac:dyDescent="0.25">
      <c r="C72" s="100"/>
      <c r="D72" s="100"/>
    </row>
    <row r="73" spans="1:8" x14ac:dyDescent="0.25">
      <c r="C73" s="100"/>
      <c r="D73" s="100"/>
    </row>
    <row r="74" spans="1:8" x14ac:dyDescent="0.25">
      <c r="C74" s="100"/>
      <c r="D74" s="100"/>
    </row>
    <row r="75" spans="1:8" x14ac:dyDescent="0.25">
      <c r="C75" s="100"/>
      <c r="D75" s="100"/>
    </row>
    <row r="76" spans="1:8" x14ac:dyDescent="0.25">
      <c r="C76" s="100"/>
      <c r="D76" s="100"/>
    </row>
    <row r="77" spans="1:8" x14ac:dyDescent="0.25">
      <c r="C77" s="100"/>
      <c r="D77" s="100"/>
    </row>
    <row r="78" spans="1:8" x14ac:dyDescent="0.25">
      <c r="C78" s="100"/>
      <c r="D78" s="100"/>
    </row>
    <row r="79" spans="1:8" x14ac:dyDescent="0.25">
      <c r="C79" s="100"/>
      <c r="D79" s="100"/>
    </row>
    <row r="80" spans="1:8" x14ac:dyDescent="0.25">
      <c r="C80" s="100"/>
      <c r="D80" s="100"/>
    </row>
    <row r="81" spans="3:4" x14ac:dyDescent="0.25">
      <c r="C81" s="100"/>
      <c r="D81" s="100"/>
    </row>
    <row r="82" spans="3:4" x14ac:dyDescent="0.25">
      <c r="C82" s="100"/>
      <c r="D82" s="100"/>
    </row>
    <row r="83" spans="3:4" x14ac:dyDescent="0.25">
      <c r="C83" s="100"/>
      <c r="D83" s="100"/>
    </row>
    <row r="84" spans="3:4" x14ac:dyDescent="0.25">
      <c r="C84" s="100"/>
      <c r="D84" s="100"/>
    </row>
    <row r="85" spans="3:4" x14ac:dyDescent="0.25">
      <c r="C85" s="100"/>
      <c r="D85" s="100"/>
    </row>
    <row r="86" spans="3:4" x14ac:dyDescent="0.25">
      <c r="C86" s="100"/>
      <c r="D86" s="100"/>
    </row>
    <row r="87" spans="3:4" x14ac:dyDescent="0.25">
      <c r="C87" s="100"/>
      <c r="D87" s="100"/>
    </row>
    <row r="88" spans="3:4" x14ac:dyDescent="0.25">
      <c r="C88" s="100"/>
      <c r="D88" s="100"/>
    </row>
    <row r="89" spans="3:4" x14ac:dyDescent="0.25">
      <c r="C89" s="100"/>
      <c r="D89" s="100"/>
    </row>
    <row r="90" spans="3:4" x14ac:dyDescent="0.25">
      <c r="C90" s="100"/>
      <c r="D90" s="100"/>
    </row>
    <row r="91" spans="3:4" x14ac:dyDescent="0.25">
      <c r="C91" s="100"/>
      <c r="D91" s="100"/>
    </row>
    <row r="92" spans="3:4" x14ac:dyDescent="0.25">
      <c r="C92" s="100"/>
      <c r="D92" s="100"/>
    </row>
    <row r="93" spans="3:4" x14ac:dyDescent="0.25">
      <c r="C93" s="100"/>
      <c r="D93" s="100"/>
    </row>
    <row r="94" spans="3:4" x14ac:dyDescent="0.25">
      <c r="C94" s="100"/>
      <c r="D94" s="100"/>
    </row>
    <row r="95" spans="3:4" x14ac:dyDescent="0.25">
      <c r="C95" s="100"/>
      <c r="D95" s="100"/>
    </row>
    <row r="96" spans="3:4" x14ac:dyDescent="0.25">
      <c r="C96" s="100"/>
      <c r="D96" s="100"/>
    </row>
    <row r="97" spans="3:4" x14ac:dyDescent="0.25">
      <c r="C97" s="100"/>
      <c r="D97" s="100"/>
    </row>
    <row r="98" spans="3:4" x14ac:dyDescent="0.25">
      <c r="C98" s="100"/>
      <c r="D98" s="100"/>
    </row>
    <row r="99" spans="3:4" x14ac:dyDescent="0.25">
      <c r="C99" s="100"/>
      <c r="D99" s="100"/>
    </row>
    <row r="100" spans="3:4" x14ac:dyDescent="0.25">
      <c r="C100" s="100"/>
      <c r="D100" s="100"/>
    </row>
    <row r="101" spans="3:4" x14ac:dyDescent="0.25">
      <c r="C101" s="100"/>
      <c r="D101" s="100"/>
    </row>
    <row r="102" spans="3:4" x14ac:dyDescent="0.25">
      <c r="C102" s="100"/>
      <c r="D102" s="100"/>
    </row>
    <row r="103" spans="3:4" x14ac:dyDescent="0.25">
      <c r="C103" s="100"/>
      <c r="D103" s="100"/>
    </row>
    <row r="104" spans="3:4" x14ac:dyDescent="0.25">
      <c r="C104" s="100"/>
      <c r="D104" s="100"/>
    </row>
    <row r="105" spans="3:4" x14ac:dyDescent="0.25">
      <c r="C105" s="100"/>
      <c r="D105" s="100"/>
    </row>
    <row r="106" spans="3:4" x14ac:dyDescent="0.25">
      <c r="C106" s="100"/>
      <c r="D106" s="100"/>
    </row>
    <row r="107" spans="3:4" x14ac:dyDescent="0.25">
      <c r="C107" s="100"/>
      <c r="D107" s="100"/>
    </row>
    <row r="108" spans="3:4" x14ac:dyDescent="0.25">
      <c r="C108" s="100"/>
      <c r="D108" s="100"/>
    </row>
    <row r="109" spans="3:4" x14ac:dyDescent="0.25">
      <c r="C109" s="100"/>
      <c r="D109" s="100"/>
    </row>
    <row r="110" spans="3:4" x14ac:dyDescent="0.25">
      <c r="C110" s="100"/>
      <c r="D110" s="100"/>
    </row>
    <row r="111" spans="3:4" x14ac:dyDescent="0.25">
      <c r="C111" s="100"/>
      <c r="D111" s="100"/>
    </row>
    <row r="112" spans="3:4" x14ac:dyDescent="0.25">
      <c r="C112" s="100"/>
      <c r="D112" s="100"/>
    </row>
    <row r="113" spans="3:4" x14ac:dyDescent="0.25">
      <c r="C113" s="100"/>
      <c r="D113" s="100"/>
    </row>
    <row r="114" spans="3:4" x14ac:dyDescent="0.25">
      <c r="C114" s="100"/>
      <c r="D114" s="100"/>
    </row>
    <row r="115" spans="3:4" x14ac:dyDescent="0.25">
      <c r="C115" s="100"/>
      <c r="D115" s="100"/>
    </row>
    <row r="116" spans="3:4" x14ac:dyDescent="0.25">
      <c r="C116" s="100"/>
      <c r="D116" s="100"/>
    </row>
  </sheetData>
  <mergeCells count="3">
    <mergeCell ref="C9:D9"/>
    <mergeCell ref="A3:F3"/>
    <mergeCell ref="A5:F5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41"/>
  <sheetViews>
    <sheetView showGridLines="0" workbookViewId="0">
      <selection activeCell="B9" sqref="B9:D9"/>
    </sheetView>
  </sheetViews>
  <sheetFormatPr baseColWidth="10" defaultRowHeight="12" x14ac:dyDescent="0.2"/>
  <cols>
    <col min="1" max="1" width="36" style="368" bestFit="1" customWidth="1"/>
    <col min="2" max="2" width="15.140625" style="377" bestFit="1" customWidth="1"/>
    <col min="3" max="3" width="17.140625" style="377" bestFit="1" customWidth="1"/>
    <col min="4" max="5" width="15.140625" style="377" bestFit="1" customWidth="1"/>
    <col min="6" max="6" width="20.42578125" style="377" bestFit="1" customWidth="1"/>
    <col min="7" max="7" width="21.28515625" style="377" bestFit="1" customWidth="1"/>
    <col min="8" max="8" width="15.140625" style="377" bestFit="1" customWidth="1"/>
    <col min="9" max="16384" width="11.42578125" style="368"/>
  </cols>
  <sheetData>
    <row r="2" spans="1:12" s="373" customFormat="1" ht="20.100000000000001" customHeight="1" x14ac:dyDescent="0.2">
      <c r="A2" s="93" t="s">
        <v>183</v>
      </c>
      <c r="B2" s="422" t="s">
        <v>8</v>
      </c>
      <c r="C2" s="422"/>
      <c r="D2" s="422"/>
      <c r="E2" s="422"/>
      <c r="F2" s="422"/>
      <c r="G2" s="649" t="s">
        <v>227</v>
      </c>
      <c r="H2" s="649"/>
      <c r="J2" s="100"/>
      <c r="K2" s="100"/>
      <c r="L2" s="100"/>
    </row>
    <row r="3" spans="1:12" ht="12.75" thickBot="1" x14ac:dyDescent="0.25"/>
    <row r="4" spans="1:12" ht="19.5" customHeight="1" thickTop="1" x14ac:dyDescent="0.2">
      <c r="A4" s="561"/>
      <c r="B4" s="650" t="s">
        <v>262</v>
      </c>
      <c r="C4" s="651"/>
      <c r="D4" s="651"/>
      <c r="E4" s="652"/>
      <c r="F4" s="562"/>
      <c r="G4" s="563"/>
      <c r="H4" s="564"/>
      <c r="I4" s="481"/>
    </row>
    <row r="5" spans="1:12" ht="12.75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66" t="s">
        <v>4</v>
      </c>
      <c r="F5" s="567" t="s">
        <v>5</v>
      </c>
      <c r="G5" s="567" t="s">
        <v>6</v>
      </c>
      <c r="H5" s="568" t="s">
        <v>7</v>
      </c>
      <c r="I5" s="481"/>
    </row>
    <row r="6" spans="1:12" ht="12.75" thickTop="1" x14ac:dyDescent="0.2">
      <c r="A6" s="556" t="s">
        <v>9</v>
      </c>
      <c r="B6" s="557"/>
      <c r="C6" s="557"/>
      <c r="D6" s="557"/>
      <c r="E6" s="557"/>
      <c r="F6" s="557"/>
      <c r="G6" s="557"/>
      <c r="H6" s="558"/>
      <c r="I6" s="481"/>
    </row>
    <row r="7" spans="1:12" x14ac:dyDescent="0.2">
      <c r="A7" s="490" t="s">
        <v>245</v>
      </c>
      <c r="B7" s="465">
        <v>101571668.48999999</v>
      </c>
      <c r="C7" s="465"/>
      <c r="D7" s="465">
        <v>118194674.23999999</v>
      </c>
      <c r="E7" s="466">
        <v>219766342.72999999</v>
      </c>
      <c r="F7" s="465"/>
      <c r="G7" s="465"/>
      <c r="H7" s="468">
        <v>219766342.72999999</v>
      </c>
      <c r="I7" s="481"/>
    </row>
    <row r="8" spans="1:12" x14ac:dyDescent="0.2">
      <c r="A8" s="490" t="s">
        <v>246</v>
      </c>
      <c r="B8" s="465">
        <v>46369115.920000002</v>
      </c>
      <c r="C8" s="465"/>
      <c r="D8" s="465">
        <v>102967373.20999999</v>
      </c>
      <c r="E8" s="466">
        <v>149336489.13</v>
      </c>
      <c r="F8" s="465"/>
      <c r="G8" s="465"/>
      <c r="H8" s="468">
        <v>149336489.13</v>
      </c>
      <c r="I8" s="481"/>
    </row>
    <row r="9" spans="1:12" x14ac:dyDescent="0.2">
      <c r="A9" s="490" t="s">
        <v>267</v>
      </c>
      <c r="B9" s="465">
        <v>147940784.41</v>
      </c>
      <c r="C9" s="465"/>
      <c r="D9" s="465">
        <v>221162047.44999999</v>
      </c>
      <c r="E9" s="466">
        <v>369102831.86000001</v>
      </c>
      <c r="F9" s="465"/>
      <c r="G9" s="465"/>
      <c r="H9" s="468">
        <v>369102831.86000001</v>
      </c>
      <c r="I9" s="481"/>
    </row>
    <row r="10" spans="1:12" x14ac:dyDescent="0.2">
      <c r="A10" s="490" t="s">
        <v>247</v>
      </c>
      <c r="B10" s="465"/>
      <c r="C10" s="465"/>
      <c r="D10" s="465"/>
      <c r="E10" s="466"/>
      <c r="F10" s="465">
        <v>32860911.870000001</v>
      </c>
      <c r="G10" s="465"/>
      <c r="H10" s="468">
        <v>32860911.870000001</v>
      </c>
      <c r="I10" s="481"/>
    </row>
    <row r="11" spans="1:12" ht="12.75" thickBot="1" x14ac:dyDescent="0.25">
      <c r="A11" s="490" t="s">
        <v>249</v>
      </c>
      <c r="B11" s="465">
        <v>10256271.800000001</v>
      </c>
      <c r="C11" s="465"/>
      <c r="D11" s="465">
        <v>18382275.57</v>
      </c>
      <c r="E11" s="466">
        <v>28638547.370000001</v>
      </c>
      <c r="F11" s="465"/>
      <c r="G11" s="465"/>
      <c r="H11" s="468">
        <v>28638547.370000001</v>
      </c>
      <c r="I11" s="481"/>
    </row>
    <row r="12" spans="1:12" ht="13.5" thickTop="1" thickBot="1" x14ac:dyDescent="0.25">
      <c r="A12" s="372" t="s">
        <v>180</v>
      </c>
      <c r="B12" s="471">
        <v>158197056.21000001</v>
      </c>
      <c r="C12" s="472"/>
      <c r="D12" s="471">
        <v>239544323.02000001</v>
      </c>
      <c r="E12" s="471">
        <v>397741379.23000002</v>
      </c>
      <c r="F12" s="471">
        <v>32860911.870000001</v>
      </c>
      <c r="G12" s="471"/>
      <c r="H12" s="473">
        <v>430602291.10000002</v>
      </c>
      <c r="I12" s="481"/>
    </row>
    <row r="13" spans="1:12" ht="12.75" thickTop="1" x14ac:dyDescent="0.2">
      <c r="A13" s="490" t="s">
        <v>268</v>
      </c>
      <c r="B13" s="465"/>
      <c r="C13" s="465"/>
      <c r="D13" s="465"/>
      <c r="E13" s="466"/>
      <c r="F13" s="465"/>
      <c r="G13" s="465"/>
      <c r="H13" s="466"/>
    </row>
    <row r="14" spans="1:12" x14ac:dyDescent="0.2">
      <c r="A14" s="490" t="s">
        <v>232</v>
      </c>
      <c r="B14" s="465"/>
      <c r="C14" s="465"/>
      <c r="D14" s="465"/>
      <c r="E14" s="466"/>
      <c r="F14" s="465"/>
      <c r="G14" s="465"/>
      <c r="H14" s="466"/>
    </row>
    <row r="15" spans="1:12" x14ac:dyDescent="0.2">
      <c r="A15" s="490" t="s">
        <v>250</v>
      </c>
      <c r="B15" s="465">
        <v>3990387.06</v>
      </c>
      <c r="C15" s="465"/>
      <c r="D15" s="465">
        <v>36375869.100000001</v>
      </c>
      <c r="E15" s="466">
        <v>40366256.159999996</v>
      </c>
      <c r="F15" s="465">
        <v>2531659.48</v>
      </c>
      <c r="G15" s="465"/>
      <c r="H15" s="466">
        <v>42897915.640000001</v>
      </c>
    </row>
    <row r="16" spans="1:12" x14ac:dyDescent="0.2">
      <c r="A16" s="490" t="s">
        <v>251</v>
      </c>
      <c r="B16" s="465">
        <v>23979109.309999999</v>
      </c>
      <c r="C16" s="465"/>
      <c r="D16" s="465">
        <v>50510860.119999997</v>
      </c>
      <c r="E16" s="466">
        <v>74489969.430000007</v>
      </c>
      <c r="F16" s="465">
        <v>5336332.42</v>
      </c>
      <c r="G16" s="465"/>
      <c r="H16" s="466">
        <v>79826301.849999994</v>
      </c>
    </row>
    <row r="17" spans="1:8" x14ac:dyDescent="0.2">
      <c r="A17" s="490" t="s">
        <v>233</v>
      </c>
      <c r="B17" s="465">
        <v>27969496.370000001</v>
      </c>
      <c r="C17" s="465"/>
      <c r="D17" s="465">
        <v>86886729.219999999</v>
      </c>
      <c r="E17" s="466">
        <v>114856225.59</v>
      </c>
      <c r="F17" s="465">
        <v>7867991.9000000004</v>
      </c>
      <c r="G17" s="465"/>
      <c r="H17" s="466">
        <v>122724217.48999999</v>
      </c>
    </row>
    <row r="18" spans="1:8" x14ac:dyDescent="0.2">
      <c r="A18" s="490" t="s">
        <v>234</v>
      </c>
      <c r="B18" s="465"/>
      <c r="C18" s="465"/>
      <c r="D18" s="465"/>
      <c r="E18" s="466"/>
      <c r="F18" s="465"/>
      <c r="G18" s="465"/>
      <c r="H18" s="466"/>
    </row>
    <row r="19" spans="1:8" x14ac:dyDescent="0.2">
      <c r="A19" s="490" t="s">
        <v>171</v>
      </c>
      <c r="B19" s="465"/>
      <c r="C19" s="465"/>
      <c r="D19" s="465"/>
      <c r="E19" s="466"/>
      <c r="F19" s="465"/>
      <c r="G19" s="465"/>
      <c r="H19" s="466"/>
    </row>
    <row r="20" spans="1:8" x14ac:dyDescent="0.2">
      <c r="A20" s="490" t="s">
        <v>252</v>
      </c>
      <c r="B20" s="465">
        <v>18874978.780000001</v>
      </c>
      <c r="C20" s="465"/>
      <c r="D20" s="465">
        <v>87262828.980000004</v>
      </c>
      <c r="E20" s="466">
        <v>106137807.76000001</v>
      </c>
      <c r="F20" s="465">
        <v>5105749.59</v>
      </c>
      <c r="G20" s="465"/>
      <c r="H20" s="466">
        <v>111243557.34999999</v>
      </c>
    </row>
    <row r="21" spans="1:8" x14ac:dyDescent="0.2">
      <c r="A21" s="490" t="s">
        <v>253</v>
      </c>
      <c r="B21" s="465">
        <v>12105605.99</v>
      </c>
      <c r="C21" s="465"/>
      <c r="D21" s="465">
        <v>18330487.579999998</v>
      </c>
      <c r="E21" s="466">
        <v>30436093.57</v>
      </c>
      <c r="F21" s="465">
        <v>2514593.16</v>
      </c>
      <c r="G21" s="465"/>
      <c r="H21" s="466">
        <v>32950686.73</v>
      </c>
    </row>
    <row r="22" spans="1:8" x14ac:dyDescent="0.2">
      <c r="A22" s="490" t="s">
        <v>269</v>
      </c>
      <c r="B22" s="465">
        <v>30980584.77</v>
      </c>
      <c r="C22" s="465"/>
      <c r="D22" s="465">
        <v>105593316.56</v>
      </c>
      <c r="E22" s="466">
        <v>136573901.33000001</v>
      </c>
      <c r="F22" s="465">
        <v>7620342.75</v>
      </c>
      <c r="G22" s="465"/>
      <c r="H22" s="466">
        <v>144194244.08000001</v>
      </c>
    </row>
    <row r="23" spans="1:8" x14ac:dyDescent="0.2">
      <c r="A23" s="490" t="s">
        <v>172</v>
      </c>
      <c r="B23" s="465"/>
      <c r="C23" s="465"/>
      <c r="D23" s="465"/>
      <c r="E23" s="466"/>
      <c r="F23" s="465"/>
      <c r="G23" s="465"/>
      <c r="H23" s="466"/>
    </row>
    <row r="24" spans="1:8" x14ac:dyDescent="0.2">
      <c r="A24" s="490" t="s">
        <v>255</v>
      </c>
      <c r="B24" s="465">
        <v>3434837.53</v>
      </c>
      <c r="C24" s="465"/>
      <c r="D24" s="465">
        <v>15879945.76</v>
      </c>
      <c r="E24" s="466">
        <v>19314783.289999999</v>
      </c>
      <c r="F24" s="465">
        <v>929135.94</v>
      </c>
      <c r="G24" s="465"/>
      <c r="H24" s="466">
        <v>20243919.23</v>
      </c>
    </row>
    <row r="25" spans="1:8" x14ac:dyDescent="0.2">
      <c r="A25" s="490" t="s">
        <v>256</v>
      </c>
      <c r="B25" s="465">
        <v>20215378</v>
      </c>
      <c r="C25" s="465"/>
      <c r="D25" s="465">
        <v>30610424</v>
      </c>
      <c r="E25" s="466">
        <v>50825802</v>
      </c>
      <c r="F25" s="465">
        <v>4199166</v>
      </c>
      <c r="G25" s="465"/>
      <c r="H25" s="466">
        <v>55024969</v>
      </c>
    </row>
    <row r="26" spans="1:8" x14ac:dyDescent="0.2">
      <c r="A26" s="490" t="s">
        <v>257</v>
      </c>
      <c r="B26" s="465">
        <v>6489404.3600000003</v>
      </c>
      <c r="C26" s="465"/>
      <c r="D26" s="465">
        <v>9826352.0999999996</v>
      </c>
      <c r="E26" s="466">
        <v>16315756.460000001</v>
      </c>
      <c r="F26" s="465">
        <v>1347988.08</v>
      </c>
      <c r="G26" s="465"/>
      <c r="H26" s="466">
        <v>17663744.539999999</v>
      </c>
    </row>
    <row r="27" spans="1:8" x14ac:dyDescent="0.2">
      <c r="A27" s="490" t="s">
        <v>270</v>
      </c>
      <c r="B27" s="465">
        <v>30139620</v>
      </c>
      <c r="C27" s="465"/>
      <c r="D27" s="465">
        <v>56316722</v>
      </c>
      <c r="E27" s="466">
        <v>86456342</v>
      </c>
      <c r="F27" s="465">
        <v>6476290</v>
      </c>
      <c r="G27" s="465"/>
      <c r="H27" s="466">
        <v>92932632</v>
      </c>
    </row>
    <row r="28" spans="1:8" ht="12.75" thickBot="1" x14ac:dyDescent="0.25">
      <c r="A28" s="490" t="s">
        <v>239</v>
      </c>
      <c r="B28" s="465">
        <v>61120204</v>
      </c>
      <c r="C28" s="465"/>
      <c r="D28" s="465">
        <v>161910039</v>
      </c>
      <c r="E28" s="466">
        <v>223030243</v>
      </c>
      <c r="F28" s="465">
        <v>14096633</v>
      </c>
      <c r="G28" s="465"/>
      <c r="H28" s="466">
        <v>237126876</v>
      </c>
    </row>
    <row r="29" spans="1:8" ht="13.5" thickTop="1" thickBot="1" x14ac:dyDescent="0.25">
      <c r="A29" s="372" t="s">
        <v>73</v>
      </c>
      <c r="B29" s="471">
        <v>89089701</v>
      </c>
      <c r="C29" s="472"/>
      <c r="D29" s="471">
        <v>248796768</v>
      </c>
      <c r="E29" s="471">
        <v>337886469</v>
      </c>
      <c r="F29" s="471">
        <v>21963680</v>
      </c>
      <c r="G29" s="471"/>
      <c r="H29" s="473">
        <v>359850149</v>
      </c>
    </row>
    <row r="30" spans="1:8" ht="12.75" thickTop="1" x14ac:dyDescent="0.2">
      <c r="A30" s="495" t="s">
        <v>271</v>
      </c>
      <c r="B30" s="554">
        <v>69107355</v>
      </c>
      <c r="C30" s="554"/>
      <c r="D30" s="554">
        <v>-9252445</v>
      </c>
      <c r="E30" s="554">
        <v>59854910</v>
      </c>
      <c r="F30" s="554">
        <v>10897232</v>
      </c>
      <c r="G30" s="554"/>
      <c r="H30" s="554">
        <v>70752142</v>
      </c>
    </row>
    <row r="31" spans="1:8" x14ac:dyDescent="0.2">
      <c r="A31" s="490" t="s">
        <v>241</v>
      </c>
      <c r="B31" s="465"/>
      <c r="C31" s="465"/>
      <c r="D31" s="465"/>
      <c r="E31" s="466"/>
      <c r="F31" s="465"/>
      <c r="G31" s="465"/>
      <c r="H31" s="466"/>
    </row>
    <row r="32" spans="1:8" x14ac:dyDescent="0.2">
      <c r="A32" s="490" t="s">
        <v>263</v>
      </c>
      <c r="B32" s="465">
        <v>1370024.24</v>
      </c>
      <c r="C32" s="465"/>
      <c r="D32" s="465">
        <v>9512936.8599999994</v>
      </c>
      <c r="E32" s="465">
        <v>3444535.21</v>
      </c>
      <c r="F32" s="465">
        <v>284583.38</v>
      </c>
      <c r="G32" s="465"/>
      <c r="H32" s="465">
        <v>3729118.59</v>
      </c>
    </row>
    <row r="33" spans="1:8" x14ac:dyDescent="0.2">
      <c r="A33" s="490" t="s">
        <v>264</v>
      </c>
      <c r="B33" s="465">
        <v>173667.53</v>
      </c>
      <c r="C33" s="465"/>
      <c r="D33" s="465">
        <v>262969.93</v>
      </c>
      <c r="E33" s="465">
        <v>436637.46</v>
      </c>
      <c r="F33" s="465">
        <v>36074.449999999997</v>
      </c>
      <c r="G33" s="465"/>
      <c r="H33" s="465">
        <v>472711.91</v>
      </c>
    </row>
    <row r="34" spans="1:8" x14ac:dyDescent="0.2">
      <c r="A34" s="490" t="s">
        <v>266</v>
      </c>
      <c r="B34" s="466">
        <v>1196356.71</v>
      </c>
      <c r="C34" s="466"/>
      <c r="D34" s="466">
        <v>1811541.04</v>
      </c>
      <c r="E34" s="466">
        <v>3007897.75</v>
      </c>
      <c r="F34" s="466">
        <v>248508.93</v>
      </c>
      <c r="G34" s="466"/>
      <c r="H34" s="466">
        <v>3256406.68</v>
      </c>
    </row>
    <row r="35" spans="1:8" x14ac:dyDescent="0.2">
      <c r="A35" s="490" t="s">
        <v>243</v>
      </c>
      <c r="B35" s="465"/>
      <c r="C35" s="465"/>
      <c r="D35" s="465"/>
      <c r="E35" s="466"/>
      <c r="F35" s="465"/>
      <c r="G35" s="465"/>
      <c r="H35" s="466"/>
    </row>
    <row r="36" spans="1:8" x14ac:dyDescent="0.2">
      <c r="A36" s="490" t="s">
        <v>260</v>
      </c>
      <c r="B36" s="465">
        <v>8387596.0700000003</v>
      </c>
      <c r="C36" s="465"/>
      <c r="D36" s="465">
        <v>12700622.09</v>
      </c>
      <c r="E36" s="465">
        <v>21088218.16</v>
      </c>
      <c r="F36" s="465">
        <v>1742283.09</v>
      </c>
      <c r="G36" s="465"/>
      <c r="H36" s="465">
        <v>22830501.25</v>
      </c>
    </row>
    <row r="37" spans="1:8" x14ac:dyDescent="0.2">
      <c r="A37" s="490" t="s">
        <v>261</v>
      </c>
      <c r="B37" s="465">
        <v>6062791.2699999996</v>
      </c>
      <c r="C37" s="465"/>
      <c r="D37" s="465">
        <v>9180368.2300000004</v>
      </c>
      <c r="E37" s="465">
        <v>15243159.5</v>
      </c>
      <c r="F37" s="465">
        <v>1259371.43</v>
      </c>
      <c r="G37" s="465"/>
      <c r="H37" s="465">
        <v>16502530.93</v>
      </c>
    </row>
    <row r="38" spans="1:8" x14ac:dyDescent="0.2">
      <c r="A38" s="490" t="s">
        <v>244</v>
      </c>
      <c r="B38" s="466">
        <v>2324804.7999999998</v>
      </c>
      <c r="C38" s="466"/>
      <c r="D38" s="466">
        <v>3520253.86</v>
      </c>
      <c r="E38" s="466">
        <v>5845058.6600000001</v>
      </c>
      <c r="F38" s="466">
        <v>482911.66</v>
      </c>
      <c r="G38" s="466"/>
      <c r="H38" s="466">
        <v>6327970.3200000003</v>
      </c>
    </row>
    <row r="39" spans="1:8" ht="12.75" thickBot="1" x14ac:dyDescent="0.25">
      <c r="A39" s="492" t="s">
        <v>10</v>
      </c>
      <c r="B39" s="555">
        <v>8554891.8200000003</v>
      </c>
      <c r="C39" s="555"/>
      <c r="D39" s="555">
        <v>12953943.779999999</v>
      </c>
      <c r="E39" s="554">
        <v>21508835.600000001</v>
      </c>
      <c r="F39" s="555">
        <v>1777034</v>
      </c>
      <c r="G39" s="555"/>
      <c r="H39" s="554">
        <v>23285869.600000001</v>
      </c>
    </row>
    <row r="40" spans="1:8" ht="13.5" thickTop="1" thickBot="1" x14ac:dyDescent="0.25">
      <c r="A40" s="372" t="s">
        <v>11</v>
      </c>
      <c r="B40" s="471">
        <v>81183409</v>
      </c>
      <c r="C40" s="472"/>
      <c r="D40" s="471">
        <v>9033294</v>
      </c>
      <c r="E40" s="471">
        <v>90216702</v>
      </c>
      <c r="F40" s="471">
        <v>13405686</v>
      </c>
      <c r="G40" s="471"/>
      <c r="H40" s="473">
        <v>103622389</v>
      </c>
    </row>
    <row r="41" spans="1:8" ht="12.75" thickTop="1" x14ac:dyDescent="0.2"/>
  </sheetData>
  <mergeCells count="2">
    <mergeCell ref="G2:H2"/>
    <mergeCell ref="B4:E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0"/>
  <sheetViews>
    <sheetView showGridLines="0" workbookViewId="0">
      <selection activeCell="I67" sqref="I67"/>
    </sheetView>
  </sheetViews>
  <sheetFormatPr baseColWidth="10" defaultRowHeight="15" x14ac:dyDescent="0.25"/>
  <cols>
    <col min="1" max="1" width="11.42578125" style="121"/>
    <col min="2" max="2" width="23" style="121" bestFit="1" customWidth="1"/>
    <col min="3" max="3" width="22.85546875" style="121" customWidth="1"/>
    <col min="4" max="4" width="21.140625" style="121" customWidth="1"/>
    <col min="5" max="5" width="15.5703125" style="121" customWidth="1"/>
    <col min="6" max="6" width="11.42578125" style="121"/>
    <col min="7" max="7" width="18.85546875" style="121" customWidth="1"/>
    <col min="8" max="16384" width="11.42578125" style="121"/>
  </cols>
  <sheetData>
    <row r="1" spans="1:7" ht="15.75" thickTop="1" x14ac:dyDescent="0.25">
      <c r="A1" s="126" t="s">
        <v>28</v>
      </c>
      <c r="B1" s="127"/>
      <c r="C1" s="128"/>
      <c r="D1" s="128"/>
      <c r="E1" s="128"/>
      <c r="F1" s="128"/>
      <c r="G1" s="129"/>
    </row>
    <row r="2" spans="1:7" x14ac:dyDescent="0.25">
      <c r="A2" s="130"/>
      <c r="B2" s="131"/>
      <c r="C2" s="132"/>
      <c r="D2" s="132"/>
      <c r="E2" s="132"/>
      <c r="F2" s="132"/>
      <c r="G2" s="133"/>
    </row>
    <row r="3" spans="1:7" x14ac:dyDescent="0.25">
      <c r="A3" s="214" t="s">
        <v>184</v>
      </c>
      <c r="B3" s="115"/>
      <c r="C3" s="3"/>
      <c r="D3" s="3"/>
      <c r="E3" s="3"/>
      <c r="F3" s="3"/>
      <c r="G3" s="4"/>
    </row>
    <row r="4" spans="1:7" x14ac:dyDescent="0.25">
      <c r="A4" s="5"/>
      <c r="B4" s="6"/>
      <c r="C4" s="3"/>
      <c r="D4" s="3"/>
      <c r="E4" s="3"/>
      <c r="F4" s="3"/>
      <c r="G4" s="4"/>
    </row>
    <row r="5" spans="1:7" x14ac:dyDescent="0.25">
      <c r="A5" s="5"/>
      <c r="B5" s="6"/>
      <c r="C5" s="630" t="s">
        <v>30</v>
      </c>
      <c r="D5" s="631"/>
      <c r="E5" s="631"/>
      <c r="F5" s="631"/>
      <c r="G5" s="632"/>
    </row>
    <row r="6" spans="1:7" x14ac:dyDescent="0.25">
      <c r="A6" s="5"/>
      <c r="B6" s="6"/>
      <c r="C6" s="3"/>
      <c r="D6" s="3"/>
      <c r="E6" s="3"/>
      <c r="F6" s="3"/>
      <c r="G6" s="4"/>
    </row>
    <row r="7" spans="1:7" ht="15.75" thickBot="1" x14ac:dyDescent="0.3">
      <c r="A7" s="7"/>
      <c r="B7" s="118"/>
      <c r="C7" s="8"/>
      <c r="D7" s="8"/>
      <c r="E7" s="8"/>
      <c r="F7" s="8"/>
      <c r="G7" s="9"/>
    </row>
    <row r="8" spans="1:7" ht="15.75" thickTop="1" x14ac:dyDescent="0.25">
      <c r="A8" s="10"/>
      <c r="B8" s="11"/>
      <c r="C8" s="12"/>
      <c r="D8" s="12"/>
      <c r="E8" s="12"/>
      <c r="F8" s="12"/>
      <c r="G8" s="13"/>
    </row>
    <row r="9" spans="1:7" x14ac:dyDescent="0.25">
      <c r="A9" s="5"/>
      <c r="B9" s="6" t="s">
        <v>31</v>
      </c>
      <c r="C9" s="633" t="s">
        <v>32</v>
      </c>
      <c r="D9" s="634"/>
      <c r="E9" s="634"/>
      <c r="F9" s="634"/>
      <c r="G9" s="635"/>
    </row>
    <row r="10" spans="1:7" ht="15.75" thickBot="1" x14ac:dyDescent="0.3">
      <c r="A10" s="134"/>
      <c r="B10" s="135"/>
      <c r="C10" s="136"/>
      <c r="D10" s="136"/>
      <c r="E10" s="136"/>
      <c r="F10" s="136"/>
      <c r="G10" s="137"/>
    </row>
    <row r="11" spans="1:7" ht="15.75" thickTop="1" x14ac:dyDescent="0.25">
      <c r="A11" s="130"/>
      <c r="B11" s="131"/>
      <c r="C11" s="164"/>
      <c r="D11" s="164"/>
      <c r="E11" s="164"/>
      <c r="F11" s="164"/>
      <c r="G11" s="141"/>
    </row>
    <row r="12" spans="1:7" x14ac:dyDescent="0.25">
      <c r="A12" s="130"/>
      <c r="B12" s="6"/>
      <c r="C12" s="200" t="s">
        <v>33</v>
      </c>
      <c r="D12" s="200" t="s">
        <v>5</v>
      </c>
      <c r="E12" s="200" t="s">
        <v>7</v>
      </c>
      <c r="F12" s="14"/>
      <c r="G12" s="141"/>
    </row>
    <row r="13" spans="1:7" x14ac:dyDescent="0.25">
      <c r="A13" s="130"/>
      <c r="B13" s="6"/>
      <c r="C13" s="200"/>
      <c r="D13" s="200"/>
      <c r="E13" s="200"/>
      <c r="F13" s="14"/>
      <c r="G13" s="141"/>
    </row>
    <row r="14" spans="1:7" x14ac:dyDescent="0.25">
      <c r="A14" s="130"/>
      <c r="B14" s="6" t="s">
        <v>34</v>
      </c>
      <c r="C14" s="204">
        <v>31633319.96536269</v>
      </c>
      <c r="D14" s="204">
        <v>2231098.5846362519</v>
      </c>
      <c r="E14" s="200">
        <v>33864418.549998939</v>
      </c>
      <c r="F14" s="3"/>
      <c r="G14" s="141"/>
    </row>
    <row r="15" spans="1:7" x14ac:dyDescent="0.25">
      <c r="A15" s="130"/>
      <c r="B15" s="6"/>
      <c r="C15" s="204"/>
      <c r="D15" s="204"/>
      <c r="E15" s="200"/>
      <c r="F15" s="3"/>
      <c r="G15" s="141"/>
    </row>
    <row r="16" spans="1:7" x14ac:dyDescent="0.25">
      <c r="A16" s="130"/>
      <c r="B16" s="6" t="s">
        <v>35</v>
      </c>
      <c r="C16" s="204">
        <v>17922919.938860402</v>
      </c>
      <c r="D16" s="204">
        <v>242071.00849396354</v>
      </c>
      <c r="E16" s="200">
        <v>18164990.947354365</v>
      </c>
      <c r="F16" s="3"/>
      <c r="G16" s="141"/>
    </row>
    <row r="17" spans="1:10" x14ac:dyDescent="0.25">
      <c r="A17" s="130"/>
      <c r="B17" s="6"/>
      <c r="C17" s="204"/>
      <c r="D17" s="204"/>
      <c r="E17" s="200"/>
      <c r="F17" s="3"/>
      <c r="G17" s="141"/>
    </row>
    <row r="18" spans="1:10" x14ac:dyDescent="0.25">
      <c r="A18" s="130"/>
      <c r="B18" s="6" t="s">
        <v>176</v>
      </c>
      <c r="C18" s="204">
        <v>16630967.698747942</v>
      </c>
      <c r="D18" s="204">
        <v>1939966.5276075071</v>
      </c>
      <c r="E18" s="200">
        <v>18570934.226355448</v>
      </c>
      <c r="F18" s="3"/>
      <c r="G18" s="141"/>
    </row>
    <row r="19" spans="1:10" x14ac:dyDescent="0.25">
      <c r="A19" s="130"/>
      <c r="B19" s="6"/>
      <c r="C19" s="204"/>
      <c r="D19" s="204"/>
      <c r="E19" s="200"/>
      <c r="F19" s="3"/>
      <c r="G19" s="141"/>
    </row>
    <row r="20" spans="1:10" x14ac:dyDescent="0.25">
      <c r="A20" s="130"/>
      <c r="B20" s="6" t="s">
        <v>36</v>
      </c>
      <c r="C20" s="204">
        <v>6872307.8359823171</v>
      </c>
      <c r="D20" s="204">
        <v>245815.93360066833</v>
      </c>
      <c r="E20" s="200">
        <v>7118123.769582985</v>
      </c>
      <c r="F20" s="3"/>
      <c r="G20" s="141"/>
    </row>
    <row r="21" spans="1:10" x14ac:dyDescent="0.25">
      <c r="A21" s="130"/>
      <c r="B21" s="6"/>
      <c r="C21" s="204"/>
      <c r="D21" s="204"/>
      <c r="E21" s="200"/>
      <c r="F21" s="3"/>
      <c r="G21" s="141"/>
    </row>
    <row r="22" spans="1:10" x14ac:dyDescent="0.25">
      <c r="A22" s="130"/>
      <c r="B22" s="6" t="s">
        <v>37</v>
      </c>
      <c r="C22" s="204">
        <v>7873726.3019070607</v>
      </c>
      <c r="D22" s="204">
        <v>773254.67343492515</v>
      </c>
      <c r="E22" s="200">
        <v>8646980.975341985</v>
      </c>
      <c r="F22" s="3"/>
      <c r="G22" s="141"/>
    </row>
    <row r="23" spans="1:10" x14ac:dyDescent="0.25">
      <c r="A23" s="130"/>
      <c r="B23" s="6"/>
      <c r="C23" s="204"/>
      <c r="D23" s="204"/>
      <c r="E23" s="200"/>
      <c r="F23" s="3"/>
      <c r="G23" s="141"/>
    </row>
    <row r="24" spans="1:10" x14ac:dyDescent="0.25">
      <c r="A24" s="130"/>
      <c r="B24" s="6" t="s">
        <v>38</v>
      </c>
      <c r="C24" s="204">
        <v>33922983.849139579</v>
      </c>
      <c r="D24" s="204">
        <v>2435785.1722266837</v>
      </c>
      <c r="E24" s="200">
        <v>36358769.021366261</v>
      </c>
      <c r="F24" s="3"/>
      <c r="G24" s="141"/>
    </row>
    <row r="25" spans="1:10" x14ac:dyDescent="0.25">
      <c r="A25" s="130"/>
      <c r="B25" s="6"/>
      <c r="C25" s="204"/>
      <c r="D25" s="204"/>
      <c r="E25" s="200"/>
      <c r="F25" s="15"/>
      <c r="G25" s="141"/>
    </row>
    <row r="26" spans="1:10" x14ac:dyDescent="0.25">
      <c r="A26" s="130"/>
      <c r="B26" s="6"/>
      <c r="C26" s="205"/>
      <c r="D26" s="205"/>
      <c r="E26" s="205"/>
      <c r="F26" s="16"/>
      <c r="G26" s="141"/>
    </row>
    <row r="27" spans="1:10" x14ac:dyDescent="0.25">
      <c r="A27" s="130"/>
      <c r="B27" s="6" t="s">
        <v>7</v>
      </c>
      <c r="C27" s="205">
        <v>114856225.59</v>
      </c>
      <c r="D27" s="205">
        <v>7867991.8999999985</v>
      </c>
      <c r="E27" s="205">
        <v>122724217.48999998</v>
      </c>
      <c r="F27" s="16"/>
      <c r="G27" s="143">
        <v>0.48276385529379506</v>
      </c>
      <c r="I27" s="17"/>
      <c r="J27" s="17"/>
    </row>
    <row r="28" spans="1:10" x14ac:dyDescent="0.25">
      <c r="A28" s="130"/>
      <c r="B28" s="131"/>
      <c r="C28" s="132"/>
      <c r="D28" s="132"/>
      <c r="E28" s="132"/>
      <c r="F28" s="147"/>
      <c r="G28" s="141"/>
    </row>
    <row r="29" spans="1:10" x14ac:dyDescent="0.25">
      <c r="A29" s="130"/>
      <c r="B29" s="148"/>
      <c r="C29" s="150"/>
      <c r="D29" s="150"/>
      <c r="E29" s="151"/>
      <c r="F29" s="151"/>
      <c r="G29" s="141"/>
    </row>
    <row r="30" spans="1:10" ht="15.75" thickBot="1" x14ac:dyDescent="0.3">
      <c r="A30" s="130"/>
      <c r="B30" s="148"/>
      <c r="C30" s="150"/>
      <c r="D30" s="150"/>
      <c r="E30" s="132"/>
      <c r="F30" s="132"/>
      <c r="G30" s="141"/>
    </row>
    <row r="31" spans="1:10" ht="15.75" thickTop="1" x14ac:dyDescent="0.25">
      <c r="A31" s="126"/>
      <c r="B31" s="127"/>
      <c r="C31" s="152"/>
      <c r="D31" s="128"/>
      <c r="E31" s="128"/>
      <c r="F31" s="128"/>
      <c r="G31" s="140"/>
    </row>
    <row r="32" spans="1:10" x14ac:dyDescent="0.25">
      <c r="A32" s="5"/>
      <c r="B32" s="6" t="s">
        <v>31</v>
      </c>
      <c r="C32" s="633" t="s">
        <v>39</v>
      </c>
      <c r="D32" s="634"/>
      <c r="E32" s="634"/>
      <c r="F32" s="634"/>
      <c r="G32" s="635"/>
    </row>
    <row r="33" spans="1:7" ht="15.75" thickBot="1" x14ac:dyDescent="0.3">
      <c r="A33" s="18"/>
      <c r="B33" s="19"/>
      <c r="C33" s="20"/>
      <c r="D33" s="21"/>
      <c r="E33" s="21"/>
      <c r="F33" s="21"/>
      <c r="G33" s="22"/>
    </row>
    <row r="34" spans="1:7" ht="15.75" thickTop="1" x14ac:dyDescent="0.25">
      <c r="A34" s="5"/>
      <c r="B34" s="6"/>
      <c r="C34" s="3"/>
      <c r="D34" s="3"/>
      <c r="E34" s="3"/>
      <c r="F34" s="3"/>
      <c r="G34" s="23"/>
    </row>
    <row r="35" spans="1:7" x14ac:dyDescent="0.25">
      <c r="A35" s="5"/>
      <c r="B35" s="6"/>
      <c r="C35" s="200" t="s">
        <v>171</v>
      </c>
      <c r="D35" s="200" t="s">
        <v>172</v>
      </c>
      <c r="E35" s="200" t="s">
        <v>7</v>
      </c>
      <c r="F35" s="117"/>
      <c r="G35" s="118"/>
    </row>
    <row r="36" spans="1:7" x14ac:dyDescent="0.25">
      <c r="A36" s="5"/>
      <c r="B36" s="6"/>
      <c r="C36" s="204"/>
      <c r="D36" s="204"/>
      <c r="E36" s="200"/>
      <c r="F36" s="8"/>
      <c r="G36" s="24"/>
    </row>
    <row r="37" spans="1:7" x14ac:dyDescent="0.25">
      <c r="A37" s="5"/>
      <c r="B37" s="6" t="s">
        <v>34</v>
      </c>
      <c r="C37" s="204">
        <v>49124912.873486646</v>
      </c>
      <c r="D37" s="204">
        <v>9820823.286572421</v>
      </c>
      <c r="E37" s="200">
        <v>58945736.160059065</v>
      </c>
      <c r="F37" s="8"/>
      <c r="G37" s="25"/>
    </row>
    <row r="38" spans="1:7" x14ac:dyDescent="0.25">
      <c r="A38" s="5"/>
      <c r="B38" s="6"/>
      <c r="C38" s="204"/>
      <c r="D38" s="204"/>
      <c r="E38" s="200"/>
      <c r="F38" s="8"/>
      <c r="G38" s="25"/>
    </row>
    <row r="39" spans="1:7" x14ac:dyDescent="0.25">
      <c r="A39" s="5"/>
      <c r="B39" s="6" t="s">
        <v>35</v>
      </c>
      <c r="C39" s="204">
        <v>7260907.7901429143</v>
      </c>
      <c r="D39" s="204">
        <v>682655.06637645769</v>
      </c>
      <c r="E39" s="200">
        <v>7943562.8565193722</v>
      </c>
      <c r="F39" s="8"/>
      <c r="G39" s="25"/>
    </row>
    <row r="40" spans="1:7" x14ac:dyDescent="0.25">
      <c r="A40" s="5"/>
      <c r="B40" s="6"/>
      <c r="C40" s="204"/>
      <c r="D40" s="204"/>
      <c r="E40" s="200"/>
      <c r="F40" s="8"/>
      <c r="G40" s="25"/>
    </row>
    <row r="41" spans="1:7" x14ac:dyDescent="0.25">
      <c r="A41" s="5"/>
      <c r="B41" s="6" t="s">
        <v>176</v>
      </c>
      <c r="C41" s="204">
        <v>286218.61860964133</v>
      </c>
      <c r="D41" s="204">
        <v>2951759.6023920737</v>
      </c>
      <c r="E41" s="200">
        <v>3237978.2210017149</v>
      </c>
      <c r="F41" s="8"/>
      <c r="G41" s="25"/>
    </row>
    <row r="42" spans="1:7" x14ac:dyDescent="0.25">
      <c r="A42" s="5"/>
      <c r="B42" s="6"/>
      <c r="C42" s="204"/>
      <c r="D42" s="204"/>
      <c r="E42" s="200"/>
      <c r="F42" s="8"/>
      <c r="G42" s="25"/>
    </row>
    <row r="43" spans="1:7" x14ac:dyDescent="0.25">
      <c r="A43" s="5"/>
      <c r="B43" s="6" t="s">
        <v>36</v>
      </c>
      <c r="C43" s="204">
        <v>31290536.178546108</v>
      </c>
      <c r="D43" s="204">
        <v>3057318.7182669239</v>
      </c>
      <c r="E43" s="200">
        <v>34347854.896813035</v>
      </c>
      <c r="F43" s="8"/>
      <c r="G43" s="25"/>
    </row>
    <row r="44" spans="1:7" x14ac:dyDescent="0.25">
      <c r="A44" s="5"/>
      <c r="B44" s="6"/>
      <c r="C44" s="204"/>
      <c r="D44" s="204"/>
      <c r="E44" s="200"/>
      <c r="F44" s="8"/>
      <c r="G44" s="25"/>
    </row>
    <row r="45" spans="1:7" x14ac:dyDescent="0.25">
      <c r="A45" s="5"/>
      <c r="B45" s="6" t="s">
        <v>37</v>
      </c>
      <c r="C45" s="204">
        <v>19151525.358894631</v>
      </c>
      <c r="D45" s="204">
        <v>2360641.7939822483</v>
      </c>
      <c r="E45" s="200">
        <v>21512167.15287688</v>
      </c>
      <c r="F45" s="8"/>
      <c r="G45" s="25"/>
    </row>
    <row r="46" spans="1:7" x14ac:dyDescent="0.25">
      <c r="A46" s="5"/>
      <c r="B46" s="6"/>
      <c r="C46" s="202"/>
      <c r="D46" s="204"/>
      <c r="E46" s="200"/>
      <c r="F46" s="8"/>
      <c r="G46" s="25"/>
    </row>
    <row r="47" spans="1:7" x14ac:dyDescent="0.25">
      <c r="A47" s="5"/>
      <c r="B47" s="6" t="s">
        <v>38</v>
      </c>
      <c r="C47" s="204">
        <v>4129456.5303200739</v>
      </c>
      <c r="D47" s="204">
        <v>1370720.7624098747</v>
      </c>
      <c r="E47" s="200">
        <v>5500177.2927299486</v>
      </c>
      <c r="F47" s="8"/>
      <c r="G47" s="25"/>
    </row>
    <row r="48" spans="1:7" x14ac:dyDescent="0.25">
      <c r="A48" s="5"/>
      <c r="B48" s="6"/>
      <c r="C48" s="153"/>
      <c r="D48" s="46"/>
      <c r="E48" s="15"/>
      <c r="F48" s="8"/>
      <c r="G48" s="25"/>
    </row>
    <row r="49" spans="1:10" x14ac:dyDescent="0.25">
      <c r="A49" s="5"/>
      <c r="B49" s="6"/>
      <c r="C49" s="153"/>
      <c r="D49" s="46"/>
      <c r="E49" s="16"/>
      <c r="F49" s="8"/>
      <c r="G49" s="25"/>
    </row>
    <row r="50" spans="1:10" x14ac:dyDescent="0.25">
      <c r="A50" s="5"/>
      <c r="B50" s="6"/>
      <c r="C50" s="153"/>
      <c r="D50" s="46"/>
      <c r="E50" s="16"/>
      <c r="F50" s="8"/>
      <c r="G50" s="25"/>
    </row>
    <row r="51" spans="1:10" x14ac:dyDescent="0.25">
      <c r="A51" s="5"/>
      <c r="B51" s="15" t="s">
        <v>7</v>
      </c>
      <c r="C51" s="203">
        <v>111243557.35000002</v>
      </c>
      <c r="D51" s="205">
        <v>20243919.229999997</v>
      </c>
      <c r="E51" s="205">
        <v>131487476.58000001</v>
      </c>
      <c r="F51" s="101"/>
      <c r="G51" s="143">
        <v>0.51723614470620494</v>
      </c>
      <c r="I51" s="17"/>
      <c r="J51" s="17"/>
    </row>
    <row r="52" spans="1:10" x14ac:dyDescent="0.25">
      <c r="A52" s="5"/>
      <c r="B52" s="6"/>
      <c r="C52" s="204"/>
      <c r="D52" s="204"/>
      <c r="E52" s="200"/>
      <c r="F52" s="8"/>
      <c r="G52" s="25"/>
    </row>
    <row r="53" spans="1:10" x14ac:dyDescent="0.25">
      <c r="A53" s="5"/>
      <c r="B53" s="26"/>
      <c r="C53" s="27"/>
      <c r="D53" s="27"/>
      <c r="E53" s="28"/>
      <c r="F53" s="28"/>
      <c r="G53" s="102"/>
    </row>
    <row r="54" spans="1:10" ht="15.75" thickBot="1" x14ac:dyDescent="0.3">
      <c r="A54" s="5"/>
      <c r="B54" s="6"/>
      <c r="C54" s="3"/>
      <c r="D54" s="3"/>
      <c r="E54" s="3"/>
      <c r="F54" s="3"/>
      <c r="G54" s="23"/>
    </row>
    <row r="55" spans="1:10" ht="15.75" thickTop="1" x14ac:dyDescent="0.25">
      <c r="A55" s="10"/>
      <c r="B55" s="11"/>
      <c r="C55" s="29"/>
      <c r="D55" s="12"/>
      <c r="E55" s="12"/>
      <c r="F55" s="12"/>
      <c r="G55" s="30"/>
    </row>
    <row r="56" spans="1:10" x14ac:dyDescent="0.25">
      <c r="A56" s="217" t="s">
        <v>173</v>
      </c>
      <c r="B56" s="119"/>
      <c r="C56" s="116"/>
      <c r="D56" s="117"/>
      <c r="E56" s="31"/>
      <c r="F56" s="31"/>
      <c r="G56" s="102">
        <v>254211694.06999999</v>
      </c>
    </row>
    <row r="57" spans="1:10" ht="15.75" thickBot="1" x14ac:dyDescent="0.3">
      <c r="A57" s="134"/>
      <c r="B57" s="135"/>
      <c r="C57" s="157"/>
      <c r="D57" s="158"/>
      <c r="E57" s="158"/>
      <c r="F57" s="158"/>
      <c r="G57" s="159"/>
    </row>
    <row r="58" spans="1:10" ht="15.75" thickTop="1" x14ac:dyDescent="0.25"/>
    <row r="59" spans="1:10" x14ac:dyDescent="0.25">
      <c r="G59" s="386"/>
    </row>
    <row r="60" spans="1:10" x14ac:dyDescent="0.25">
      <c r="G60" s="17"/>
    </row>
  </sheetData>
  <mergeCells count="3">
    <mergeCell ref="C9:G9"/>
    <mergeCell ref="C5:G5"/>
    <mergeCell ref="C32:G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5"/>
  <sheetViews>
    <sheetView showGridLines="0" topLeftCell="A22" workbookViewId="0">
      <selection activeCell="B135" sqref="B135"/>
    </sheetView>
  </sheetViews>
  <sheetFormatPr baseColWidth="10" defaultRowHeight="15" x14ac:dyDescent="0.25"/>
  <cols>
    <col min="2" max="2" width="113.7109375" style="352" customWidth="1"/>
  </cols>
  <sheetData>
    <row r="2" spans="1:11" ht="15" customHeight="1" x14ac:dyDescent="0.25">
      <c r="A2" s="125"/>
      <c r="B2" s="343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8.75" customHeight="1" x14ac:dyDescent="0.3">
      <c r="A3" s="125"/>
      <c r="B3" s="344" t="s">
        <v>195</v>
      </c>
      <c r="C3" s="125"/>
      <c r="D3" s="125"/>
      <c r="E3" s="125"/>
      <c r="F3" s="125"/>
      <c r="G3" s="125"/>
      <c r="H3" s="125"/>
      <c r="I3" s="125"/>
      <c r="J3" s="125"/>
      <c r="K3" s="125"/>
    </row>
    <row r="4" spans="1:11" ht="15" customHeight="1" x14ac:dyDescent="0.25">
      <c r="A4" s="125"/>
      <c r="B4" s="345"/>
      <c r="C4" s="125"/>
      <c r="D4" s="125"/>
      <c r="E4" s="125"/>
      <c r="F4" s="125"/>
      <c r="G4" s="125"/>
      <c r="H4" s="125"/>
      <c r="I4" s="125"/>
      <c r="J4" s="125"/>
      <c r="K4" s="125"/>
    </row>
    <row r="5" spans="1:11" ht="15" customHeight="1" x14ac:dyDescent="0.25">
      <c r="A5" s="125"/>
      <c r="B5" s="346" t="s">
        <v>63</v>
      </c>
      <c r="C5" s="125"/>
      <c r="D5" s="125"/>
      <c r="E5" s="125"/>
      <c r="F5" s="125"/>
      <c r="G5" s="125"/>
      <c r="H5" s="125"/>
      <c r="I5" s="125"/>
      <c r="J5" s="125"/>
      <c r="K5" s="125"/>
    </row>
    <row r="6" spans="1:11" ht="15" customHeight="1" x14ac:dyDescent="0.25">
      <c r="A6" s="125"/>
      <c r="B6" s="347" t="s">
        <v>64</v>
      </c>
      <c r="C6" s="125"/>
      <c r="D6" s="125"/>
      <c r="E6" s="125"/>
      <c r="F6" s="125"/>
      <c r="G6" s="125"/>
      <c r="H6" s="125"/>
      <c r="I6" s="125"/>
      <c r="J6" s="125"/>
      <c r="K6" s="125"/>
    </row>
    <row r="7" spans="1:11" ht="15" customHeight="1" x14ac:dyDescent="0.25">
      <c r="A7" s="125"/>
      <c r="B7" s="367"/>
      <c r="C7" s="125"/>
      <c r="D7" s="125"/>
      <c r="E7" s="125"/>
      <c r="F7" s="125"/>
      <c r="G7" s="125"/>
      <c r="H7" s="125"/>
      <c r="I7" s="125"/>
      <c r="J7" s="125"/>
      <c r="K7" s="125"/>
    </row>
    <row r="8" spans="1:11" ht="15" customHeight="1" x14ac:dyDescent="0.25">
      <c r="A8" s="125"/>
      <c r="B8" s="353" t="s">
        <v>200</v>
      </c>
      <c r="D8" s="125"/>
      <c r="E8" s="125"/>
      <c r="F8" s="125"/>
      <c r="G8" s="125"/>
      <c r="H8" s="125"/>
      <c r="I8" s="125"/>
      <c r="J8" s="125"/>
      <c r="K8" s="125"/>
    </row>
    <row r="9" spans="1:11" ht="15" customHeight="1" x14ac:dyDescent="0.25">
      <c r="A9" s="125"/>
      <c r="B9" s="345"/>
      <c r="C9" s="125"/>
      <c r="D9" s="125"/>
      <c r="E9" s="125"/>
      <c r="F9" s="125"/>
      <c r="G9" s="125"/>
      <c r="H9" s="125"/>
      <c r="I9" s="125"/>
      <c r="J9" s="125"/>
      <c r="K9" s="125"/>
    </row>
    <row r="10" spans="1:11" ht="15" customHeight="1" x14ac:dyDescent="0.25">
      <c r="A10" s="125"/>
      <c r="B10" s="345" t="s">
        <v>201</v>
      </c>
      <c r="D10" s="125"/>
      <c r="E10" s="125"/>
      <c r="F10" s="125"/>
      <c r="G10" s="125"/>
      <c r="H10" s="125"/>
      <c r="I10" s="125"/>
      <c r="J10" s="125"/>
      <c r="K10" s="125"/>
    </row>
    <row r="11" spans="1:11" s="121" customFormat="1" ht="15" customHeight="1" x14ac:dyDescent="0.25">
      <c r="A11" s="125"/>
      <c r="B11" s="345"/>
      <c r="D11" s="125"/>
      <c r="E11" s="125"/>
      <c r="F11" s="125"/>
      <c r="G11" s="125"/>
      <c r="H11" s="125"/>
      <c r="I11" s="125"/>
      <c r="J11" s="125"/>
      <c r="K11" s="125"/>
    </row>
    <row r="12" spans="1:11" ht="15" customHeight="1" x14ac:dyDescent="0.25">
      <c r="A12" s="125"/>
      <c r="B12" s="345" t="s">
        <v>202</v>
      </c>
      <c r="D12" s="125"/>
      <c r="E12" s="125"/>
      <c r="F12" s="125"/>
      <c r="G12" s="125"/>
      <c r="H12" s="125"/>
      <c r="I12" s="125"/>
      <c r="J12" s="125"/>
      <c r="K12" s="125"/>
    </row>
    <row r="13" spans="1:11" ht="15" customHeight="1" x14ac:dyDescent="0.25">
      <c r="A13" s="125"/>
      <c r="B13" s="346"/>
      <c r="C13" s="125"/>
      <c r="D13" s="125"/>
      <c r="E13" s="125"/>
      <c r="F13" s="125"/>
      <c r="G13" s="125"/>
      <c r="H13" s="125"/>
      <c r="I13" s="125"/>
      <c r="J13" s="125"/>
      <c r="K13" s="125"/>
    </row>
    <row r="14" spans="1:11" ht="15.75" customHeight="1" x14ac:dyDescent="0.25">
      <c r="A14" s="125"/>
      <c r="B14" s="348" t="s">
        <v>196</v>
      </c>
      <c r="C14" s="125"/>
      <c r="D14" s="125"/>
      <c r="E14" s="125"/>
      <c r="F14" s="125"/>
      <c r="G14" s="125"/>
      <c r="H14" s="125"/>
      <c r="I14" s="125"/>
      <c r="J14" s="125"/>
      <c r="K14" s="125"/>
    </row>
    <row r="15" spans="1:11" ht="15" customHeight="1" x14ac:dyDescent="0.25">
      <c r="A15" s="125"/>
      <c r="B15" s="346"/>
      <c r="C15" s="125"/>
      <c r="D15" s="125"/>
      <c r="E15" s="125"/>
      <c r="F15" s="125"/>
      <c r="G15" s="125"/>
      <c r="H15" s="125"/>
      <c r="I15" s="125"/>
      <c r="J15" s="125"/>
      <c r="K15" s="125"/>
    </row>
    <row r="16" spans="1:11" ht="15" customHeight="1" x14ac:dyDescent="0.25">
      <c r="A16" s="125"/>
      <c r="B16" s="346" t="s">
        <v>67</v>
      </c>
      <c r="C16" s="125"/>
      <c r="D16" s="125"/>
      <c r="E16" s="125"/>
      <c r="F16" s="125"/>
      <c r="G16" s="125"/>
      <c r="H16" s="125"/>
      <c r="I16" s="125"/>
      <c r="J16" s="125"/>
      <c r="K16" s="125"/>
    </row>
    <row r="17" spans="1:11" ht="15" customHeight="1" x14ac:dyDescent="0.25">
      <c r="A17" s="125"/>
      <c r="B17" s="346"/>
      <c r="C17" s="125"/>
      <c r="D17" s="125"/>
      <c r="E17" s="125"/>
      <c r="F17" s="125"/>
      <c r="G17" s="125"/>
      <c r="H17" s="125"/>
      <c r="I17" s="125"/>
      <c r="J17" s="125"/>
      <c r="K17" s="125"/>
    </row>
    <row r="18" spans="1:11" ht="15" customHeight="1" x14ac:dyDescent="0.25">
      <c r="A18" s="125"/>
      <c r="B18" s="346" t="s">
        <v>68</v>
      </c>
      <c r="C18" s="125"/>
      <c r="D18" s="125"/>
      <c r="E18" s="125"/>
      <c r="F18" s="125"/>
      <c r="G18" s="125"/>
      <c r="H18" s="125"/>
      <c r="I18" s="125"/>
      <c r="J18" s="125"/>
      <c r="K18" s="125"/>
    </row>
    <row r="19" spans="1:11" ht="15" customHeight="1" x14ac:dyDescent="0.25">
      <c r="A19" s="125"/>
      <c r="B19" s="346" t="s">
        <v>69</v>
      </c>
      <c r="C19" s="125"/>
      <c r="D19" s="125"/>
      <c r="E19" s="125"/>
      <c r="F19" s="125"/>
      <c r="G19" s="125"/>
      <c r="H19" s="125"/>
      <c r="I19" s="125"/>
      <c r="J19" s="125"/>
      <c r="K19" s="125"/>
    </row>
    <row r="20" spans="1:11" ht="15" customHeight="1" x14ac:dyDescent="0.25">
      <c r="A20" s="125"/>
      <c r="B20" s="346" t="s">
        <v>70</v>
      </c>
      <c r="C20" s="125"/>
      <c r="D20" s="125"/>
      <c r="E20" s="125"/>
      <c r="F20" s="125"/>
      <c r="G20" s="125"/>
      <c r="H20" s="125"/>
      <c r="I20" s="125"/>
      <c r="J20" s="125"/>
      <c r="K20" s="125"/>
    </row>
    <row r="21" spans="1:11" ht="15" customHeight="1" x14ac:dyDescent="0.25">
      <c r="A21" s="125"/>
      <c r="B21" s="346"/>
      <c r="C21" s="125"/>
      <c r="D21" s="125"/>
      <c r="E21" s="125"/>
      <c r="F21" s="125"/>
      <c r="G21" s="125"/>
      <c r="H21" s="125"/>
      <c r="I21" s="125"/>
      <c r="J21" s="125"/>
      <c r="K21" s="125"/>
    </row>
    <row r="22" spans="1:11" ht="15" customHeight="1" x14ac:dyDescent="0.25">
      <c r="A22" s="125"/>
      <c r="B22" s="349" t="s">
        <v>9</v>
      </c>
      <c r="C22" s="125"/>
      <c r="D22" s="125"/>
      <c r="E22" s="125"/>
      <c r="F22" s="125"/>
      <c r="G22" s="125"/>
      <c r="H22" s="125"/>
      <c r="I22" s="125"/>
      <c r="J22" s="125"/>
      <c r="K22" s="125"/>
    </row>
    <row r="23" spans="1:11" ht="15" customHeight="1" x14ac:dyDescent="0.25">
      <c r="A23" s="125"/>
      <c r="B23" s="346"/>
      <c r="C23" s="125"/>
      <c r="D23" s="125"/>
      <c r="E23" s="125"/>
      <c r="F23" s="125"/>
      <c r="G23" s="125"/>
      <c r="H23" s="125"/>
      <c r="I23" s="125"/>
      <c r="J23" s="125"/>
      <c r="K23" s="125"/>
    </row>
    <row r="24" spans="1:11" ht="15" customHeight="1" x14ac:dyDescent="0.25">
      <c r="A24" s="125"/>
      <c r="B24" s="346" t="s">
        <v>71</v>
      </c>
      <c r="C24" s="125"/>
      <c r="D24" s="125"/>
      <c r="E24" s="125"/>
      <c r="F24" s="125"/>
      <c r="G24" s="125"/>
      <c r="H24" s="125"/>
      <c r="I24" s="125"/>
      <c r="J24" s="125"/>
      <c r="K24" s="125"/>
    </row>
    <row r="25" spans="1:11" ht="15" customHeight="1" x14ac:dyDescent="0.25">
      <c r="A25" s="125"/>
      <c r="B25" s="346" t="s">
        <v>72</v>
      </c>
      <c r="C25" s="125"/>
      <c r="D25" s="125"/>
      <c r="E25" s="125"/>
      <c r="F25" s="125"/>
      <c r="G25" s="125"/>
      <c r="H25" s="125"/>
      <c r="I25" s="125"/>
      <c r="J25" s="125"/>
      <c r="K25" s="125"/>
    </row>
    <row r="26" spans="1:11" ht="15" customHeight="1" x14ac:dyDescent="0.25">
      <c r="A26" s="125"/>
      <c r="B26" s="346"/>
      <c r="C26" s="125"/>
      <c r="D26" s="125"/>
      <c r="E26" s="125"/>
      <c r="F26" s="125"/>
      <c r="G26" s="125"/>
      <c r="H26" s="125"/>
      <c r="I26" s="125"/>
      <c r="J26" s="125"/>
      <c r="K26" s="125"/>
    </row>
    <row r="27" spans="1:11" ht="15" customHeight="1" x14ac:dyDescent="0.25">
      <c r="A27" s="125"/>
      <c r="B27" s="349" t="s">
        <v>73</v>
      </c>
      <c r="C27" s="125"/>
      <c r="D27" s="125"/>
      <c r="E27" s="125"/>
      <c r="F27" s="125"/>
      <c r="G27" s="125"/>
      <c r="H27" s="125"/>
      <c r="I27" s="125"/>
      <c r="J27" s="125"/>
      <c r="K27" s="125"/>
    </row>
    <row r="28" spans="1:11" ht="15" customHeight="1" x14ac:dyDescent="0.25">
      <c r="A28" s="125"/>
      <c r="B28" s="350"/>
      <c r="C28" s="125"/>
      <c r="D28" s="125"/>
      <c r="E28" s="125"/>
      <c r="F28" s="125"/>
      <c r="G28" s="125"/>
      <c r="H28" s="125"/>
      <c r="I28" s="125"/>
      <c r="J28" s="125"/>
      <c r="K28" s="125"/>
    </row>
    <row r="29" spans="1:11" ht="15" customHeight="1" x14ac:dyDescent="0.25">
      <c r="A29" s="125"/>
      <c r="B29" s="346" t="s">
        <v>74</v>
      </c>
      <c r="C29" s="125"/>
      <c r="D29" s="125"/>
      <c r="E29" s="125"/>
      <c r="F29" s="125"/>
      <c r="G29" s="125"/>
      <c r="H29" s="125"/>
      <c r="I29" s="125"/>
      <c r="J29" s="125"/>
      <c r="K29" s="125"/>
    </row>
    <row r="30" spans="1:11" ht="15" customHeight="1" x14ac:dyDescent="0.25">
      <c r="A30" s="125"/>
      <c r="B30" s="345" t="s">
        <v>75</v>
      </c>
      <c r="C30" s="125"/>
      <c r="D30" s="125"/>
      <c r="E30" s="125"/>
      <c r="F30" s="125"/>
      <c r="G30" s="125"/>
      <c r="H30" s="125"/>
      <c r="I30" s="125"/>
      <c r="J30" s="125"/>
      <c r="K30" s="125"/>
    </row>
    <row r="31" spans="1:11" ht="15" customHeight="1" x14ac:dyDescent="0.25">
      <c r="A31" s="125"/>
      <c r="B31" s="346" t="s">
        <v>76</v>
      </c>
      <c r="C31" s="125"/>
      <c r="D31" s="125"/>
      <c r="E31" s="125"/>
      <c r="F31" s="125"/>
      <c r="G31" s="125"/>
      <c r="H31" s="125"/>
      <c r="I31" s="125"/>
      <c r="J31" s="125"/>
      <c r="K31" s="125"/>
    </row>
    <row r="32" spans="1:11" ht="15" customHeight="1" x14ac:dyDescent="0.25">
      <c r="A32" s="125"/>
      <c r="B32" s="346" t="s">
        <v>77</v>
      </c>
      <c r="C32" s="125"/>
      <c r="D32" s="125"/>
      <c r="E32" s="125"/>
      <c r="F32" s="125"/>
      <c r="G32" s="125"/>
      <c r="H32" s="125"/>
      <c r="I32" s="125"/>
      <c r="J32" s="125"/>
      <c r="K32" s="125"/>
    </row>
    <row r="33" spans="1:11" ht="15" customHeight="1" x14ac:dyDescent="0.25">
      <c r="A33" s="125"/>
      <c r="B33" s="346" t="s">
        <v>78</v>
      </c>
      <c r="C33" s="125"/>
      <c r="D33" s="125"/>
      <c r="E33" s="125"/>
      <c r="F33" s="125"/>
      <c r="G33" s="125"/>
      <c r="H33" s="125"/>
      <c r="I33" s="125"/>
      <c r="J33" s="125"/>
      <c r="K33" s="125"/>
    </row>
    <row r="34" spans="1:11" ht="15" customHeight="1" x14ac:dyDescent="0.25">
      <c r="A34" s="125"/>
      <c r="B34" s="347" t="s">
        <v>79</v>
      </c>
      <c r="C34" s="125"/>
      <c r="D34" s="125"/>
      <c r="E34" s="125"/>
      <c r="F34" s="125"/>
      <c r="G34" s="125"/>
      <c r="H34" s="125"/>
      <c r="I34" s="125"/>
      <c r="J34" s="125"/>
      <c r="K34" s="125"/>
    </row>
    <row r="35" spans="1:11" ht="15" customHeight="1" x14ac:dyDescent="0.25">
      <c r="A35" s="125"/>
      <c r="B35" s="346" t="s">
        <v>80</v>
      </c>
      <c r="C35" s="125"/>
      <c r="D35" s="125"/>
      <c r="E35" s="125"/>
      <c r="F35" s="125"/>
      <c r="G35" s="125"/>
      <c r="H35" s="125"/>
      <c r="I35" s="125"/>
      <c r="J35" s="125"/>
      <c r="K35" s="125"/>
    </row>
    <row r="36" spans="1:11" ht="15" customHeight="1" x14ac:dyDescent="0.25">
      <c r="A36" s="125"/>
      <c r="B36" s="346" t="s">
        <v>81</v>
      </c>
      <c r="C36" s="125"/>
      <c r="D36" s="125"/>
      <c r="E36" s="125"/>
      <c r="F36" s="125"/>
      <c r="G36" s="125"/>
      <c r="H36" s="125"/>
      <c r="I36" s="125"/>
      <c r="J36" s="125"/>
      <c r="K36" s="125"/>
    </row>
    <row r="37" spans="1:11" ht="15" customHeight="1" x14ac:dyDescent="0.25">
      <c r="A37" s="125"/>
      <c r="B37" s="346" t="s">
        <v>82</v>
      </c>
      <c r="C37" s="125"/>
      <c r="D37" s="125"/>
      <c r="E37" s="125"/>
      <c r="F37" s="125"/>
      <c r="G37" s="125"/>
      <c r="H37" s="125"/>
      <c r="I37" s="125"/>
      <c r="J37" s="125"/>
      <c r="K37" s="125"/>
    </row>
    <row r="38" spans="1:11" ht="15" customHeight="1" x14ac:dyDescent="0.25">
      <c r="A38" s="125"/>
      <c r="B38" s="347" t="s">
        <v>83</v>
      </c>
      <c r="C38" s="125"/>
      <c r="D38" s="125"/>
      <c r="E38" s="125"/>
      <c r="F38" s="125"/>
      <c r="G38" s="125"/>
      <c r="H38" s="125"/>
      <c r="I38" s="125"/>
      <c r="J38" s="125"/>
      <c r="K38" s="125"/>
    </row>
    <row r="39" spans="1:11" ht="15" customHeight="1" x14ac:dyDescent="0.25">
      <c r="A39" s="125"/>
      <c r="B39" s="346" t="s">
        <v>84</v>
      </c>
      <c r="C39" s="125"/>
      <c r="D39" s="125"/>
      <c r="E39" s="125"/>
      <c r="F39" s="125"/>
      <c r="G39" s="125"/>
      <c r="H39" s="125"/>
      <c r="I39" s="125"/>
      <c r="J39" s="125"/>
      <c r="K39" s="125"/>
    </row>
    <row r="40" spans="1:11" ht="15" customHeight="1" x14ac:dyDescent="0.25">
      <c r="A40" s="125"/>
      <c r="B40" s="347" t="s">
        <v>85</v>
      </c>
      <c r="C40" s="125"/>
      <c r="D40" s="125"/>
      <c r="E40" s="125"/>
      <c r="F40" s="125"/>
      <c r="G40" s="125"/>
      <c r="H40" s="125"/>
      <c r="I40" s="125"/>
      <c r="J40" s="125"/>
      <c r="K40" s="125"/>
    </row>
    <row r="41" spans="1:11" ht="15" customHeight="1" x14ac:dyDescent="0.25">
      <c r="A41" s="125"/>
      <c r="B41" s="346" t="s">
        <v>86</v>
      </c>
      <c r="C41" s="125"/>
      <c r="D41" s="125"/>
      <c r="E41" s="125"/>
      <c r="F41" s="125"/>
      <c r="G41" s="125"/>
      <c r="H41" s="125"/>
      <c r="I41" s="125"/>
      <c r="J41" s="125"/>
      <c r="K41" s="125"/>
    </row>
    <row r="42" spans="1:11" ht="15" customHeight="1" x14ac:dyDescent="0.25">
      <c r="A42" s="125"/>
      <c r="B42" s="346" t="s">
        <v>44</v>
      </c>
      <c r="C42" s="125"/>
      <c r="D42" s="125"/>
      <c r="E42" s="125"/>
      <c r="F42" s="125"/>
      <c r="G42" s="125"/>
      <c r="H42" s="125"/>
      <c r="I42" s="125"/>
      <c r="J42" s="125"/>
      <c r="K42" s="125"/>
    </row>
    <row r="43" spans="1:11" ht="15" customHeight="1" x14ac:dyDescent="0.25">
      <c r="A43" s="125"/>
      <c r="B43" s="345" t="s">
        <v>87</v>
      </c>
      <c r="C43" s="125"/>
      <c r="D43" s="125"/>
      <c r="E43" s="125"/>
      <c r="F43" s="125"/>
      <c r="G43" s="125"/>
      <c r="H43" s="125"/>
      <c r="I43" s="125"/>
      <c r="J43" s="125"/>
      <c r="K43" s="125"/>
    </row>
    <row r="44" spans="1:11" ht="15" customHeight="1" x14ac:dyDescent="0.25">
      <c r="A44" s="125"/>
      <c r="B44" s="345" t="s">
        <v>88</v>
      </c>
      <c r="C44" s="125"/>
      <c r="D44" s="125"/>
      <c r="E44" s="125"/>
      <c r="F44" s="125"/>
      <c r="G44" s="125"/>
      <c r="H44" s="125"/>
      <c r="I44" s="125"/>
      <c r="J44" s="125"/>
      <c r="K44" s="125"/>
    </row>
    <row r="45" spans="1:11" ht="15" customHeight="1" x14ac:dyDescent="0.25">
      <c r="A45" s="125"/>
      <c r="B45" s="346"/>
      <c r="C45" s="125"/>
      <c r="D45" s="125"/>
      <c r="E45" s="125"/>
      <c r="F45" s="125"/>
      <c r="G45" s="125"/>
      <c r="H45" s="125"/>
      <c r="I45" s="125"/>
      <c r="J45" s="125"/>
      <c r="K45" s="125"/>
    </row>
    <row r="46" spans="1:11" ht="15" customHeight="1" x14ac:dyDescent="0.25">
      <c r="A46" s="125"/>
      <c r="B46" s="349" t="s">
        <v>89</v>
      </c>
      <c r="C46" s="125"/>
      <c r="D46" s="125"/>
      <c r="E46" s="125"/>
      <c r="F46" s="125"/>
      <c r="G46" s="125"/>
      <c r="H46" s="125"/>
      <c r="I46" s="125"/>
      <c r="J46" s="125"/>
      <c r="K46" s="125"/>
    </row>
    <row r="47" spans="1:11" ht="15" customHeight="1" x14ac:dyDescent="0.25">
      <c r="A47" s="125"/>
      <c r="B47" s="346" t="s">
        <v>90</v>
      </c>
      <c r="C47" s="125"/>
      <c r="D47" s="125"/>
      <c r="E47" s="125"/>
      <c r="F47" s="125"/>
      <c r="G47" s="125"/>
      <c r="H47" s="125"/>
      <c r="I47" s="125"/>
      <c r="J47" s="125"/>
      <c r="K47" s="125"/>
    </row>
    <row r="48" spans="1:11" ht="30" x14ac:dyDescent="0.25">
      <c r="A48" s="125"/>
      <c r="B48" s="346" t="s">
        <v>91</v>
      </c>
      <c r="C48" s="125"/>
      <c r="D48" s="125"/>
      <c r="E48" s="125"/>
      <c r="F48" s="125"/>
      <c r="G48" s="125"/>
      <c r="H48" s="125"/>
      <c r="I48" s="125"/>
      <c r="J48" s="125"/>
      <c r="K48" s="125"/>
    </row>
    <row r="49" spans="1:11" ht="15" customHeight="1" x14ac:dyDescent="0.25">
      <c r="A49" s="125"/>
      <c r="B49" s="346"/>
      <c r="C49" s="125"/>
      <c r="D49" s="125"/>
      <c r="E49" s="125"/>
      <c r="F49" s="125"/>
      <c r="G49" s="125"/>
      <c r="H49" s="125"/>
      <c r="I49" s="125"/>
      <c r="J49" s="125"/>
      <c r="K49" s="125"/>
    </row>
    <row r="50" spans="1:11" ht="15" customHeight="1" x14ac:dyDescent="0.25">
      <c r="A50" s="125"/>
      <c r="B50" s="349" t="s">
        <v>92</v>
      </c>
      <c r="C50" s="125"/>
      <c r="D50" s="125"/>
      <c r="E50" s="125"/>
      <c r="F50" s="125"/>
      <c r="G50" s="125"/>
      <c r="H50" s="125"/>
      <c r="I50" s="125"/>
      <c r="J50" s="125"/>
      <c r="K50" s="125"/>
    </row>
    <row r="51" spans="1:11" ht="15" customHeight="1" x14ac:dyDescent="0.25">
      <c r="A51" s="125"/>
      <c r="B51" s="346" t="s">
        <v>93</v>
      </c>
      <c r="C51" s="125"/>
      <c r="D51" s="125"/>
      <c r="E51" s="125"/>
      <c r="F51" s="125"/>
      <c r="G51" s="125"/>
      <c r="H51" s="125"/>
      <c r="I51" s="125"/>
      <c r="J51" s="125"/>
      <c r="K51" s="125"/>
    </row>
    <row r="52" spans="1:11" ht="15" customHeight="1" x14ac:dyDescent="0.25">
      <c r="A52" s="125"/>
      <c r="B52" s="346" t="s">
        <v>94</v>
      </c>
      <c r="C52" s="125"/>
      <c r="D52" s="125"/>
      <c r="E52" s="125"/>
      <c r="F52" s="125"/>
      <c r="G52" s="125"/>
      <c r="H52" s="125"/>
      <c r="I52" s="125"/>
      <c r="J52" s="125"/>
      <c r="K52" s="125"/>
    </row>
    <row r="53" spans="1:11" ht="15" customHeight="1" x14ac:dyDescent="0.25">
      <c r="A53" s="125"/>
      <c r="B53" s="346" t="s">
        <v>95</v>
      </c>
      <c r="C53" s="125"/>
      <c r="D53" s="125"/>
      <c r="E53" s="125"/>
      <c r="F53" s="125"/>
      <c r="G53" s="125"/>
      <c r="H53" s="125"/>
      <c r="I53" s="125"/>
      <c r="J53" s="125"/>
      <c r="K53" s="125"/>
    </row>
    <row r="54" spans="1:11" ht="15" customHeight="1" x14ac:dyDescent="0.25">
      <c r="A54" s="125"/>
      <c r="B54" s="346" t="s">
        <v>44</v>
      </c>
      <c r="C54" s="125"/>
      <c r="D54" s="125"/>
      <c r="E54" s="125"/>
      <c r="F54" s="125"/>
      <c r="G54" s="125"/>
      <c r="H54" s="125"/>
      <c r="I54" s="125"/>
      <c r="J54" s="125"/>
      <c r="K54" s="125"/>
    </row>
    <row r="55" spans="1:11" ht="29.25" x14ac:dyDescent="0.25">
      <c r="A55" s="125"/>
      <c r="B55" s="345" t="s">
        <v>96</v>
      </c>
      <c r="C55" s="125"/>
      <c r="D55" s="125"/>
      <c r="E55" s="125"/>
      <c r="F55" s="125"/>
      <c r="G55" s="125"/>
      <c r="H55" s="125"/>
      <c r="I55" s="125"/>
      <c r="J55" s="125"/>
      <c r="K55" s="125"/>
    </row>
    <row r="56" spans="1:11" ht="15" customHeight="1" x14ac:dyDescent="0.25">
      <c r="A56" s="125"/>
      <c r="B56" s="346" t="s">
        <v>97</v>
      </c>
      <c r="C56" s="125"/>
      <c r="D56" s="125"/>
      <c r="E56" s="125"/>
      <c r="F56" s="125"/>
      <c r="G56" s="125"/>
      <c r="H56" s="125"/>
      <c r="I56" s="125"/>
      <c r="J56" s="125"/>
      <c r="K56" s="125"/>
    </row>
    <row r="57" spans="1:11" ht="15.75" customHeight="1" x14ac:dyDescent="0.25">
      <c r="A57" s="125"/>
      <c r="B57" s="348" t="s">
        <v>65</v>
      </c>
      <c r="C57" s="125"/>
      <c r="D57" s="125"/>
      <c r="E57" s="125"/>
      <c r="F57" s="125"/>
      <c r="G57" s="125"/>
      <c r="H57" s="125"/>
      <c r="I57" s="125"/>
      <c r="J57" s="125"/>
      <c r="K57" s="125"/>
    </row>
    <row r="58" spans="1:11" ht="15" customHeight="1" x14ac:dyDescent="0.25">
      <c r="A58" s="125"/>
      <c r="B58" s="346" t="s">
        <v>98</v>
      </c>
      <c r="C58" s="125"/>
      <c r="D58" s="125"/>
      <c r="E58" s="125"/>
      <c r="F58" s="125"/>
      <c r="G58" s="125"/>
      <c r="H58" s="125"/>
      <c r="I58" s="125"/>
      <c r="J58" s="125"/>
      <c r="K58" s="125"/>
    </row>
    <row r="59" spans="1:11" ht="15" customHeight="1" x14ac:dyDescent="0.25">
      <c r="A59" s="125"/>
      <c r="B59" s="346" t="s">
        <v>99</v>
      </c>
      <c r="C59" s="125"/>
      <c r="D59" s="125"/>
      <c r="E59" s="125"/>
      <c r="F59" s="125"/>
      <c r="G59" s="125"/>
      <c r="H59" s="125"/>
      <c r="I59" s="125"/>
      <c r="J59" s="125"/>
      <c r="K59" s="125"/>
    </row>
    <row r="60" spans="1:11" ht="15" customHeight="1" x14ac:dyDescent="0.25">
      <c r="A60" s="125"/>
      <c r="B60" s="346"/>
      <c r="C60" s="125"/>
      <c r="D60" s="125"/>
      <c r="E60" s="125"/>
      <c r="F60" s="125"/>
      <c r="G60" s="125"/>
      <c r="H60" s="125"/>
      <c r="I60" s="125"/>
      <c r="J60" s="125"/>
      <c r="K60" s="125"/>
    </row>
    <row r="61" spans="1:11" ht="15.75" customHeight="1" x14ac:dyDescent="0.25">
      <c r="A61" s="125"/>
      <c r="B61" s="348" t="s">
        <v>66</v>
      </c>
      <c r="C61" s="125"/>
      <c r="D61" s="125"/>
      <c r="E61" s="125"/>
      <c r="F61" s="125"/>
      <c r="G61" s="125"/>
      <c r="H61" s="125"/>
      <c r="I61" s="125"/>
      <c r="J61" s="125"/>
      <c r="K61" s="125"/>
    </row>
    <row r="62" spans="1:11" ht="15" customHeight="1" x14ac:dyDescent="0.25">
      <c r="A62" s="125"/>
      <c r="B62" s="345"/>
      <c r="C62" s="125"/>
      <c r="D62" s="125"/>
      <c r="E62" s="125"/>
      <c r="F62" s="125"/>
      <c r="G62" s="125"/>
      <c r="H62" s="125"/>
      <c r="I62" s="125"/>
      <c r="J62" s="125"/>
      <c r="K62" s="125"/>
    </row>
    <row r="63" spans="1:11" ht="15" customHeight="1" x14ac:dyDescent="0.25">
      <c r="A63" s="125"/>
      <c r="B63" s="346" t="s">
        <v>100</v>
      </c>
      <c r="C63" s="125"/>
      <c r="D63" s="125"/>
      <c r="E63" s="125"/>
      <c r="F63" s="125"/>
      <c r="G63" s="125"/>
      <c r="H63" s="125"/>
      <c r="I63" s="125"/>
      <c r="J63" s="125"/>
      <c r="K63" s="125"/>
    </row>
    <row r="64" spans="1:11" ht="15" customHeight="1" x14ac:dyDescent="0.25">
      <c r="A64" s="125"/>
      <c r="B64" s="346"/>
      <c r="C64" s="125"/>
      <c r="D64" s="125"/>
      <c r="E64" s="125"/>
      <c r="F64" s="125"/>
      <c r="G64" s="125"/>
      <c r="H64" s="125"/>
      <c r="I64" s="125"/>
      <c r="J64" s="125"/>
      <c r="K64" s="125"/>
    </row>
    <row r="65" spans="1:11" ht="15" customHeight="1" x14ac:dyDescent="0.25">
      <c r="A65" s="125"/>
      <c r="B65" s="349" t="s">
        <v>194</v>
      </c>
      <c r="C65" s="125"/>
      <c r="D65" s="125"/>
      <c r="E65" s="125"/>
      <c r="F65" s="125"/>
      <c r="G65" s="125"/>
      <c r="H65" s="125"/>
      <c r="I65" s="125"/>
      <c r="J65" s="125"/>
      <c r="K65" s="125"/>
    </row>
    <row r="66" spans="1:11" ht="15" customHeight="1" x14ac:dyDescent="0.25">
      <c r="A66" s="125"/>
      <c r="B66" s="349"/>
      <c r="C66" s="125"/>
      <c r="D66" s="125"/>
      <c r="E66" s="125"/>
      <c r="F66" s="125"/>
      <c r="G66" s="125"/>
      <c r="H66" s="125"/>
      <c r="I66" s="125"/>
      <c r="J66" s="125"/>
      <c r="K66" s="125"/>
    </row>
    <row r="67" spans="1:11" ht="15" customHeight="1" x14ac:dyDescent="0.25">
      <c r="A67" s="125"/>
      <c r="B67" s="346" t="s">
        <v>101</v>
      </c>
      <c r="C67" s="125"/>
      <c r="D67" s="125"/>
      <c r="E67" s="125"/>
      <c r="F67" s="125"/>
      <c r="G67" s="125"/>
      <c r="H67" s="125"/>
      <c r="I67" s="125"/>
      <c r="J67" s="125"/>
      <c r="K67" s="125"/>
    </row>
    <row r="68" spans="1:11" ht="15" customHeight="1" x14ac:dyDescent="0.25">
      <c r="A68" s="125"/>
      <c r="B68" s="346" t="s">
        <v>102</v>
      </c>
      <c r="C68" s="125"/>
      <c r="D68" s="125"/>
      <c r="E68" s="125"/>
      <c r="F68" s="125"/>
      <c r="G68" s="125"/>
      <c r="H68" s="125"/>
      <c r="I68" s="125"/>
      <c r="J68" s="125"/>
      <c r="K68" s="125"/>
    </row>
    <row r="69" spans="1:11" ht="15" customHeight="1" x14ac:dyDescent="0.25">
      <c r="A69" s="125"/>
      <c r="B69" s="346"/>
      <c r="C69" s="125"/>
      <c r="D69" s="125"/>
      <c r="E69" s="125"/>
      <c r="F69" s="125"/>
      <c r="G69" s="125"/>
      <c r="H69" s="125"/>
      <c r="I69" s="125"/>
      <c r="J69" s="125"/>
      <c r="K69" s="125"/>
    </row>
    <row r="70" spans="1:11" ht="15" customHeight="1" x14ac:dyDescent="0.25">
      <c r="A70" s="125"/>
      <c r="B70" s="349" t="s">
        <v>103</v>
      </c>
      <c r="C70" s="125"/>
      <c r="D70" s="125"/>
      <c r="E70" s="125"/>
      <c r="F70" s="125"/>
      <c r="G70" s="125"/>
      <c r="H70" s="125"/>
      <c r="I70" s="125"/>
      <c r="J70" s="125"/>
      <c r="K70" s="125"/>
    </row>
    <row r="71" spans="1:11" ht="15" customHeight="1" x14ac:dyDescent="0.25">
      <c r="A71" s="125"/>
      <c r="B71" s="349"/>
      <c r="C71" s="125"/>
      <c r="D71" s="125"/>
      <c r="E71" s="125"/>
      <c r="F71" s="125"/>
      <c r="G71" s="125"/>
      <c r="H71" s="125"/>
      <c r="I71" s="125"/>
      <c r="J71" s="125"/>
      <c r="K71" s="125"/>
    </row>
    <row r="72" spans="1:11" ht="15" customHeight="1" x14ac:dyDescent="0.25">
      <c r="A72" s="125"/>
      <c r="B72" s="350" t="s">
        <v>104</v>
      </c>
      <c r="C72" s="125"/>
      <c r="D72" s="125"/>
      <c r="E72" s="125"/>
      <c r="F72" s="125"/>
      <c r="G72" s="125"/>
      <c r="H72" s="125"/>
      <c r="I72" s="125"/>
      <c r="J72" s="125"/>
      <c r="K72" s="125"/>
    </row>
    <row r="73" spans="1:11" ht="15" customHeight="1" x14ac:dyDescent="0.25">
      <c r="A73" s="125"/>
      <c r="B73" s="346" t="s">
        <v>105</v>
      </c>
      <c r="C73" s="125"/>
      <c r="D73" s="125"/>
      <c r="E73" s="125"/>
      <c r="F73" s="125"/>
      <c r="G73" s="125"/>
      <c r="H73" s="125"/>
      <c r="I73" s="125"/>
      <c r="J73" s="125"/>
      <c r="K73" s="125"/>
    </row>
    <row r="74" spans="1:11" ht="15" customHeight="1" x14ac:dyDescent="0.25">
      <c r="A74" s="125"/>
      <c r="B74" s="350" t="s">
        <v>106</v>
      </c>
      <c r="C74" s="125"/>
      <c r="D74" s="125"/>
      <c r="E74" s="125"/>
      <c r="F74" s="125"/>
      <c r="G74" s="125"/>
      <c r="H74" s="125"/>
      <c r="I74" s="125"/>
      <c r="J74" s="125"/>
      <c r="K74" s="125"/>
    </row>
    <row r="75" spans="1:11" ht="15" customHeight="1" x14ac:dyDescent="0.25">
      <c r="A75" s="125"/>
      <c r="B75" s="346" t="s">
        <v>107</v>
      </c>
      <c r="C75" s="125"/>
      <c r="D75" s="125"/>
      <c r="E75" s="125"/>
      <c r="F75" s="125"/>
      <c r="G75" s="125"/>
      <c r="H75" s="125"/>
      <c r="I75" s="125"/>
      <c r="J75" s="125"/>
      <c r="K75" s="125"/>
    </row>
    <row r="76" spans="1:11" ht="15" customHeight="1" x14ac:dyDescent="0.25">
      <c r="A76" s="125"/>
      <c r="B76" s="346" t="s">
        <v>108</v>
      </c>
      <c r="C76" s="125"/>
      <c r="D76" s="125"/>
      <c r="E76" s="125"/>
      <c r="F76" s="125"/>
      <c r="G76" s="125"/>
      <c r="H76" s="125"/>
      <c r="I76" s="125"/>
      <c r="J76" s="125"/>
      <c r="K76" s="125"/>
    </row>
    <row r="77" spans="1:11" ht="15" customHeight="1" x14ac:dyDescent="0.25">
      <c r="A77" s="125"/>
      <c r="B77" s="350" t="s">
        <v>190</v>
      </c>
      <c r="C77" s="125"/>
      <c r="D77" s="125"/>
      <c r="E77" s="125"/>
      <c r="F77" s="125"/>
      <c r="G77" s="125"/>
      <c r="H77" s="125"/>
      <c r="I77" s="125"/>
      <c r="J77" s="125"/>
      <c r="K77" s="125"/>
    </row>
    <row r="78" spans="1:11" ht="15" customHeight="1" x14ac:dyDescent="0.25">
      <c r="A78" s="125"/>
      <c r="B78" s="346" t="s">
        <v>109</v>
      </c>
      <c r="C78" s="125"/>
      <c r="D78" s="125"/>
      <c r="E78" s="125"/>
      <c r="F78" s="125"/>
      <c r="G78" s="125"/>
      <c r="H78" s="125"/>
      <c r="I78" s="125"/>
      <c r="J78" s="125"/>
      <c r="K78" s="125"/>
    </row>
    <row r="79" spans="1:11" ht="15" customHeight="1" x14ac:dyDescent="0.25">
      <c r="A79" s="125"/>
      <c r="B79" s="350" t="s">
        <v>110</v>
      </c>
      <c r="C79" s="125"/>
      <c r="D79" s="125"/>
      <c r="E79" s="125"/>
      <c r="F79" s="125"/>
      <c r="G79" s="125"/>
      <c r="H79" s="125"/>
      <c r="I79" s="125"/>
      <c r="J79" s="125"/>
      <c r="K79" s="125"/>
    </row>
    <row r="80" spans="1:11" ht="15" customHeight="1" x14ac:dyDescent="0.25">
      <c r="A80" s="125"/>
      <c r="B80" s="346" t="s">
        <v>111</v>
      </c>
      <c r="C80" s="125"/>
      <c r="D80" s="125"/>
      <c r="E80" s="125"/>
      <c r="F80" s="125"/>
      <c r="G80" s="125"/>
      <c r="H80" s="125"/>
      <c r="I80" s="125"/>
      <c r="J80" s="125"/>
      <c r="K80" s="125"/>
    </row>
    <row r="81" spans="1:11" ht="15" customHeight="1" x14ac:dyDescent="0.25">
      <c r="A81" s="125"/>
      <c r="B81" s="350" t="s">
        <v>7</v>
      </c>
      <c r="C81" s="125"/>
      <c r="D81" s="125"/>
      <c r="E81" s="125"/>
      <c r="F81" s="125"/>
      <c r="G81" s="125"/>
      <c r="H81" s="125"/>
      <c r="I81" s="125"/>
      <c r="J81" s="125"/>
      <c r="K81" s="125"/>
    </row>
    <row r="82" spans="1:11" ht="15" customHeight="1" x14ac:dyDescent="0.25">
      <c r="A82" s="125"/>
      <c r="B82" s="346" t="s">
        <v>112</v>
      </c>
      <c r="C82" s="125"/>
      <c r="D82" s="125"/>
      <c r="E82" s="125"/>
      <c r="F82" s="125"/>
      <c r="G82" s="125"/>
      <c r="H82" s="125"/>
      <c r="I82" s="125"/>
      <c r="J82" s="125"/>
      <c r="K82" s="125"/>
    </row>
    <row r="83" spans="1:11" ht="15" customHeight="1" x14ac:dyDescent="0.25">
      <c r="A83" s="125"/>
      <c r="B83" s="346" t="s">
        <v>113</v>
      </c>
      <c r="C83" s="125"/>
      <c r="D83" s="125"/>
      <c r="E83" s="125"/>
      <c r="F83" s="125"/>
      <c r="G83" s="125"/>
      <c r="H83" s="125"/>
      <c r="I83" s="125"/>
      <c r="J83" s="125"/>
      <c r="K83" s="125"/>
    </row>
    <row r="84" spans="1:11" ht="15" customHeight="1" x14ac:dyDescent="0.25">
      <c r="A84" s="125"/>
      <c r="B84" s="346"/>
      <c r="C84" s="125"/>
      <c r="D84" s="125"/>
      <c r="E84" s="125"/>
      <c r="F84" s="125"/>
      <c r="G84" s="125"/>
      <c r="H84" s="125"/>
      <c r="I84" s="125"/>
      <c r="J84" s="125"/>
      <c r="K84" s="125"/>
    </row>
    <row r="85" spans="1:11" ht="15" customHeight="1" x14ac:dyDescent="0.25">
      <c r="A85" s="125"/>
      <c r="B85" s="349" t="s">
        <v>114</v>
      </c>
      <c r="C85" s="125"/>
      <c r="D85" s="125"/>
      <c r="E85" s="125"/>
      <c r="F85" s="125"/>
      <c r="G85" s="125"/>
      <c r="H85" s="125"/>
      <c r="I85" s="125"/>
      <c r="J85" s="125"/>
      <c r="K85" s="125"/>
    </row>
    <row r="86" spans="1:11" ht="15" customHeight="1" x14ac:dyDescent="0.25">
      <c r="A86" s="125"/>
      <c r="B86" s="346"/>
      <c r="C86" s="125"/>
      <c r="D86" s="125"/>
      <c r="E86" s="125"/>
      <c r="F86" s="125"/>
      <c r="G86" s="125"/>
      <c r="H86" s="125"/>
      <c r="I86" s="125"/>
      <c r="J86" s="125"/>
      <c r="K86" s="125"/>
    </row>
    <row r="87" spans="1:11" ht="15" customHeight="1" x14ac:dyDescent="0.25">
      <c r="A87" s="125"/>
      <c r="B87" s="346" t="s">
        <v>115</v>
      </c>
      <c r="C87" s="125"/>
      <c r="D87" s="125"/>
      <c r="E87" s="125"/>
      <c r="F87" s="125"/>
      <c r="G87" s="125"/>
      <c r="H87" s="125"/>
      <c r="I87" s="125"/>
      <c r="J87" s="125"/>
      <c r="K87" s="125"/>
    </row>
    <row r="88" spans="1:11" ht="15" customHeight="1" x14ac:dyDescent="0.25">
      <c r="A88" s="125"/>
      <c r="B88" s="346" t="s">
        <v>116</v>
      </c>
      <c r="C88" s="125"/>
      <c r="D88" s="125"/>
      <c r="E88" s="125"/>
      <c r="F88" s="125"/>
      <c r="G88" s="125"/>
      <c r="H88" s="125"/>
      <c r="I88" s="125"/>
      <c r="J88" s="125"/>
      <c r="K88" s="125"/>
    </row>
    <row r="89" spans="1:11" ht="15" customHeight="1" x14ac:dyDescent="0.25">
      <c r="A89" s="125"/>
      <c r="B89" s="346"/>
      <c r="C89" s="125"/>
      <c r="D89" s="125"/>
      <c r="E89" s="125"/>
      <c r="F89" s="125"/>
      <c r="G89" s="125"/>
      <c r="H89" s="125"/>
      <c r="I89" s="125"/>
      <c r="J89" s="125"/>
      <c r="K89" s="125"/>
    </row>
    <row r="90" spans="1:11" ht="15" customHeight="1" x14ac:dyDescent="0.25">
      <c r="A90" s="125"/>
      <c r="B90" s="349" t="s">
        <v>117</v>
      </c>
      <c r="C90" s="125"/>
      <c r="D90" s="125"/>
      <c r="E90" s="125"/>
      <c r="F90" s="125"/>
      <c r="G90" s="125"/>
      <c r="H90" s="125"/>
      <c r="I90" s="125"/>
      <c r="J90" s="125"/>
      <c r="K90" s="125"/>
    </row>
    <row r="91" spans="1:11" ht="15" customHeight="1" x14ac:dyDescent="0.25">
      <c r="A91" s="125"/>
      <c r="B91" s="349"/>
      <c r="C91" s="125"/>
      <c r="D91" s="125"/>
      <c r="E91" s="125"/>
      <c r="F91" s="125"/>
      <c r="G91" s="125"/>
      <c r="H91" s="125"/>
      <c r="I91" s="125"/>
      <c r="J91" s="125"/>
      <c r="K91" s="125"/>
    </row>
    <row r="92" spans="1:11" ht="15" customHeight="1" x14ac:dyDescent="0.25">
      <c r="A92" s="125"/>
      <c r="B92" s="346" t="s">
        <v>118</v>
      </c>
      <c r="C92" s="125"/>
      <c r="D92" s="125"/>
      <c r="E92" s="125"/>
      <c r="F92" s="125"/>
      <c r="G92" s="125"/>
      <c r="H92" s="125"/>
      <c r="I92" s="125"/>
      <c r="J92" s="125"/>
      <c r="K92" s="125"/>
    </row>
    <row r="93" spans="1:11" ht="15" customHeight="1" x14ac:dyDescent="0.25">
      <c r="A93" s="125"/>
      <c r="B93" s="346" t="s">
        <v>119</v>
      </c>
      <c r="C93" s="125"/>
      <c r="D93" s="125"/>
      <c r="E93" s="125"/>
      <c r="F93" s="125"/>
      <c r="G93" s="125"/>
      <c r="H93" s="125"/>
      <c r="I93" s="125"/>
      <c r="J93" s="125"/>
      <c r="K93" s="125"/>
    </row>
    <row r="94" spans="1:11" ht="15" customHeight="1" x14ac:dyDescent="0.25">
      <c r="A94" s="125"/>
      <c r="B94" s="346"/>
      <c r="C94" s="125"/>
      <c r="D94" s="125"/>
      <c r="E94" s="125"/>
      <c r="F94" s="125"/>
      <c r="G94" s="125"/>
      <c r="H94" s="125"/>
      <c r="I94" s="125"/>
      <c r="J94" s="125"/>
      <c r="K94" s="125"/>
    </row>
    <row r="95" spans="1:11" ht="15" customHeight="1" x14ac:dyDescent="0.25">
      <c r="A95" s="125"/>
      <c r="B95" s="349" t="s">
        <v>120</v>
      </c>
      <c r="C95" s="125"/>
      <c r="D95" s="125"/>
      <c r="E95" s="125"/>
      <c r="F95" s="125"/>
      <c r="G95" s="125"/>
      <c r="H95" s="125"/>
      <c r="I95" s="125"/>
      <c r="J95" s="125"/>
      <c r="K95" s="125"/>
    </row>
    <row r="96" spans="1:11" ht="15" customHeight="1" x14ac:dyDescent="0.25">
      <c r="A96" s="125"/>
      <c r="B96" s="346"/>
      <c r="C96" s="125"/>
      <c r="D96" s="125"/>
      <c r="E96" s="125"/>
      <c r="F96" s="125"/>
      <c r="G96" s="125"/>
      <c r="H96" s="125"/>
      <c r="I96" s="125"/>
      <c r="J96" s="125"/>
      <c r="K96" s="125"/>
    </row>
    <row r="97" spans="1:11" ht="15" customHeight="1" x14ac:dyDescent="0.25">
      <c r="A97" s="125"/>
      <c r="B97" s="346" t="s">
        <v>121</v>
      </c>
      <c r="C97" s="125"/>
      <c r="D97" s="125"/>
      <c r="E97" s="125"/>
      <c r="F97" s="125"/>
      <c r="G97" s="125"/>
      <c r="H97" s="125"/>
      <c r="I97" s="125"/>
      <c r="J97" s="125"/>
      <c r="K97" s="125"/>
    </row>
    <row r="98" spans="1:11" ht="15" customHeight="1" x14ac:dyDescent="0.25">
      <c r="A98" s="125"/>
      <c r="B98" s="345"/>
      <c r="C98" s="125"/>
      <c r="D98" s="125"/>
      <c r="E98" s="125"/>
      <c r="F98" s="125"/>
      <c r="G98" s="125"/>
      <c r="H98" s="125"/>
      <c r="I98" s="125"/>
      <c r="J98" s="125"/>
      <c r="K98" s="125"/>
    </row>
    <row r="99" spans="1:11" ht="15" customHeight="1" x14ac:dyDescent="0.25">
      <c r="A99" s="125"/>
      <c r="B99" s="349" t="s">
        <v>122</v>
      </c>
      <c r="C99" s="125"/>
      <c r="D99" s="125"/>
      <c r="E99" s="125"/>
      <c r="F99" s="125"/>
      <c r="G99" s="125"/>
      <c r="H99" s="125"/>
      <c r="I99" s="125"/>
      <c r="J99" s="125"/>
      <c r="K99" s="125"/>
    </row>
    <row r="100" spans="1:11" ht="15" customHeight="1" x14ac:dyDescent="0.25">
      <c r="A100" s="125"/>
      <c r="B100" s="346"/>
      <c r="C100" s="125"/>
      <c r="D100" s="125"/>
      <c r="E100" s="125"/>
      <c r="F100" s="125"/>
      <c r="G100" s="125"/>
      <c r="H100" s="125"/>
      <c r="I100" s="125"/>
      <c r="J100" s="125"/>
      <c r="K100" s="125"/>
    </row>
    <row r="101" spans="1:11" ht="15" customHeight="1" x14ac:dyDescent="0.25">
      <c r="A101" s="125"/>
      <c r="B101" s="351" t="s">
        <v>123</v>
      </c>
      <c r="C101" s="125"/>
      <c r="D101" s="125"/>
      <c r="E101" s="125"/>
      <c r="F101" s="125"/>
      <c r="G101" s="125"/>
      <c r="H101" s="125"/>
      <c r="I101" s="125"/>
      <c r="J101" s="125"/>
      <c r="K101" s="125"/>
    </row>
    <row r="102" spans="1:11" ht="15" customHeight="1" x14ac:dyDescent="0.25">
      <c r="A102" s="125"/>
      <c r="B102" s="346" t="s">
        <v>124</v>
      </c>
      <c r="C102" s="125"/>
      <c r="D102" s="125"/>
      <c r="E102" s="125"/>
      <c r="F102" s="125"/>
      <c r="G102" s="125"/>
      <c r="H102" s="125"/>
      <c r="I102" s="125"/>
      <c r="J102" s="125"/>
      <c r="K102" s="125"/>
    </row>
    <row r="103" spans="1:11" ht="15" customHeight="1" x14ac:dyDescent="0.25">
      <c r="A103" s="125"/>
      <c r="B103" s="351" t="s">
        <v>125</v>
      </c>
      <c r="C103" s="125"/>
      <c r="D103" s="125"/>
      <c r="E103" s="125"/>
      <c r="F103" s="125"/>
      <c r="G103" s="125"/>
      <c r="H103" s="125"/>
      <c r="I103" s="125"/>
      <c r="J103" s="125"/>
      <c r="K103" s="125"/>
    </row>
    <row r="104" spans="1:11" ht="15" customHeight="1" x14ac:dyDescent="0.25">
      <c r="A104" s="125"/>
      <c r="B104" s="346" t="s">
        <v>126</v>
      </c>
      <c r="C104" s="125"/>
      <c r="D104" s="125"/>
      <c r="E104" s="125"/>
      <c r="F104" s="125"/>
      <c r="G104" s="125"/>
      <c r="H104" s="125"/>
      <c r="I104" s="125"/>
      <c r="J104" s="125"/>
      <c r="K104" s="125"/>
    </row>
    <row r="105" spans="1:11" ht="15" customHeight="1" x14ac:dyDescent="0.25">
      <c r="A105" s="125"/>
      <c r="B105" s="351" t="s">
        <v>127</v>
      </c>
      <c r="C105" s="125"/>
      <c r="D105" s="125"/>
      <c r="E105" s="125"/>
      <c r="F105" s="125"/>
      <c r="G105" s="125"/>
      <c r="H105" s="125"/>
      <c r="I105" s="125"/>
      <c r="J105" s="125"/>
      <c r="K105" s="125"/>
    </row>
    <row r="106" spans="1:11" ht="15" customHeight="1" x14ac:dyDescent="0.25">
      <c r="A106" s="125"/>
      <c r="B106" s="346" t="s">
        <v>128</v>
      </c>
      <c r="C106" s="125"/>
      <c r="D106" s="125"/>
      <c r="E106" s="125"/>
      <c r="F106" s="125"/>
      <c r="G106" s="125"/>
      <c r="H106" s="125"/>
      <c r="I106" s="125"/>
      <c r="J106" s="125"/>
      <c r="K106" s="125"/>
    </row>
    <row r="107" spans="1:11" ht="15" customHeight="1" x14ac:dyDescent="0.25">
      <c r="A107" s="125"/>
      <c r="B107" s="346" t="s">
        <v>129</v>
      </c>
      <c r="C107" s="125"/>
      <c r="D107" s="125"/>
      <c r="E107" s="125"/>
      <c r="F107" s="125"/>
      <c r="G107" s="125"/>
      <c r="H107" s="125"/>
      <c r="I107" s="125"/>
      <c r="J107" s="125"/>
      <c r="K107" s="125"/>
    </row>
    <row r="108" spans="1:11" ht="15" customHeight="1" x14ac:dyDescent="0.25">
      <c r="A108" s="125"/>
      <c r="B108" s="351" t="s">
        <v>191</v>
      </c>
      <c r="C108" s="125"/>
      <c r="D108" s="125"/>
      <c r="E108" s="125"/>
      <c r="F108" s="125"/>
      <c r="G108" s="125"/>
      <c r="H108" s="125"/>
      <c r="I108" s="125"/>
      <c r="J108" s="125"/>
      <c r="K108" s="125"/>
    </row>
    <row r="109" spans="1:11" ht="15" customHeight="1" x14ac:dyDescent="0.25">
      <c r="A109" s="125"/>
      <c r="B109" s="346" t="s">
        <v>130</v>
      </c>
      <c r="C109" s="125"/>
      <c r="D109" s="125"/>
      <c r="E109" s="125"/>
      <c r="F109" s="125"/>
      <c r="G109" s="125"/>
      <c r="H109" s="125"/>
      <c r="I109" s="125"/>
      <c r="J109" s="125"/>
      <c r="K109" s="125"/>
    </row>
    <row r="110" spans="1:11" ht="15" customHeight="1" x14ac:dyDescent="0.25">
      <c r="A110" s="125"/>
      <c r="B110" s="351" t="s">
        <v>131</v>
      </c>
      <c r="C110" s="125"/>
      <c r="D110" s="125"/>
      <c r="E110" s="125"/>
      <c r="F110" s="125"/>
      <c r="G110" s="125"/>
      <c r="H110" s="125"/>
      <c r="I110" s="125"/>
      <c r="J110" s="125"/>
      <c r="K110" s="125"/>
    </row>
    <row r="111" spans="1:11" ht="15" customHeight="1" x14ac:dyDescent="0.25">
      <c r="A111" s="125"/>
      <c r="B111" s="346" t="s">
        <v>132</v>
      </c>
      <c r="C111" s="125"/>
      <c r="D111" s="125"/>
      <c r="E111" s="125"/>
      <c r="F111" s="125"/>
      <c r="G111" s="125"/>
      <c r="H111" s="125"/>
      <c r="I111" s="125"/>
      <c r="J111" s="125"/>
      <c r="K111" s="125"/>
    </row>
    <row r="112" spans="1:11" ht="15" customHeight="1" x14ac:dyDescent="0.25">
      <c r="A112" s="125"/>
      <c r="B112" s="346" t="s">
        <v>133</v>
      </c>
      <c r="C112" s="125"/>
      <c r="D112" s="125"/>
      <c r="E112" s="125"/>
      <c r="F112" s="125"/>
      <c r="G112" s="125"/>
      <c r="H112" s="125"/>
      <c r="I112" s="125"/>
      <c r="J112" s="125"/>
      <c r="K112" s="125"/>
    </row>
    <row r="113" spans="1:11" ht="15" customHeight="1" x14ac:dyDescent="0.25">
      <c r="A113" s="125"/>
      <c r="B113" s="346"/>
      <c r="C113" s="125"/>
      <c r="D113" s="125"/>
      <c r="E113" s="125"/>
      <c r="F113" s="125"/>
      <c r="G113" s="125"/>
      <c r="H113" s="125"/>
      <c r="I113" s="125"/>
      <c r="J113" s="125"/>
      <c r="K113" s="125"/>
    </row>
    <row r="114" spans="1:11" ht="15" customHeight="1" x14ac:dyDescent="0.25">
      <c r="A114" s="125"/>
      <c r="B114" s="349" t="s">
        <v>134</v>
      </c>
      <c r="C114" s="125"/>
      <c r="D114" s="125"/>
      <c r="E114" s="125"/>
      <c r="F114" s="125"/>
      <c r="G114" s="125"/>
      <c r="H114" s="125"/>
      <c r="I114" s="125"/>
      <c r="J114" s="125"/>
      <c r="K114" s="125"/>
    </row>
    <row r="115" spans="1:11" ht="15" customHeight="1" x14ac:dyDescent="0.25">
      <c r="A115" s="125"/>
      <c r="B115" s="350"/>
      <c r="C115" s="125"/>
      <c r="D115" s="125"/>
      <c r="E115" s="125"/>
      <c r="F115" s="125"/>
      <c r="G115" s="125"/>
      <c r="H115" s="125"/>
      <c r="I115" s="125"/>
      <c r="J115" s="125"/>
      <c r="K115" s="125"/>
    </row>
    <row r="116" spans="1:11" ht="15" customHeight="1" x14ac:dyDescent="0.25">
      <c r="A116" s="125"/>
      <c r="B116" s="351" t="s">
        <v>125</v>
      </c>
      <c r="C116" s="125"/>
      <c r="D116" s="125"/>
      <c r="E116" s="125"/>
      <c r="F116" s="125"/>
      <c r="G116" s="125"/>
      <c r="H116" s="125"/>
      <c r="I116" s="125"/>
      <c r="J116" s="125"/>
      <c r="K116" s="125"/>
    </row>
    <row r="117" spans="1:11" ht="15" customHeight="1" x14ac:dyDescent="0.25">
      <c r="A117" s="125"/>
      <c r="B117" s="346" t="s">
        <v>135</v>
      </c>
      <c r="C117" s="125"/>
      <c r="D117" s="125"/>
      <c r="E117" s="125"/>
      <c r="F117" s="125"/>
      <c r="G117" s="125"/>
      <c r="H117" s="125"/>
      <c r="I117" s="125"/>
      <c r="J117" s="125"/>
      <c r="K117" s="125"/>
    </row>
    <row r="118" spans="1:11" ht="15" customHeight="1" x14ac:dyDescent="0.25">
      <c r="A118" s="125"/>
      <c r="B118" s="351" t="s">
        <v>136</v>
      </c>
      <c r="C118" s="125"/>
      <c r="D118" s="125"/>
      <c r="E118" s="125"/>
      <c r="F118" s="125"/>
      <c r="G118" s="125"/>
      <c r="H118" s="125"/>
      <c r="I118" s="125"/>
      <c r="J118" s="125"/>
      <c r="K118" s="125"/>
    </row>
    <row r="119" spans="1:11" ht="15" customHeight="1" x14ac:dyDescent="0.25">
      <c r="A119" s="125"/>
      <c r="B119" s="346" t="s">
        <v>137</v>
      </c>
      <c r="C119" s="125"/>
      <c r="D119" s="125"/>
      <c r="E119" s="125"/>
      <c r="F119" s="125"/>
      <c r="G119" s="125"/>
      <c r="H119" s="125"/>
      <c r="I119" s="125"/>
      <c r="J119" s="125"/>
      <c r="K119" s="125"/>
    </row>
    <row r="120" spans="1:11" ht="15" customHeight="1" x14ac:dyDescent="0.25">
      <c r="A120" s="125"/>
      <c r="B120" s="351" t="s">
        <v>192</v>
      </c>
      <c r="C120" s="125"/>
      <c r="D120" s="125"/>
      <c r="E120" s="125"/>
      <c r="F120" s="125"/>
      <c r="G120" s="125"/>
      <c r="H120" s="125"/>
      <c r="I120" s="125"/>
      <c r="J120" s="125"/>
      <c r="K120" s="125"/>
    </row>
    <row r="121" spans="1:11" ht="15" customHeight="1" x14ac:dyDescent="0.25">
      <c r="A121" s="125"/>
      <c r="B121" s="346" t="s">
        <v>138</v>
      </c>
      <c r="C121" s="125"/>
      <c r="D121" s="125"/>
      <c r="E121" s="125"/>
      <c r="F121" s="125"/>
      <c r="G121" s="125"/>
      <c r="H121" s="125"/>
      <c r="I121" s="125"/>
      <c r="J121" s="125"/>
      <c r="K121" s="125"/>
    </row>
    <row r="122" spans="1:11" ht="15" customHeight="1" x14ac:dyDescent="0.25">
      <c r="A122" s="125"/>
      <c r="B122" s="351" t="s">
        <v>139</v>
      </c>
      <c r="C122" s="125"/>
      <c r="D122" s="125"/>
      <c r="E122" s="125"/>
      <c r="F122" s="125"/>
      <c r="G122" s="125"/>
      <c r="H122" s="125"/>
      <c r="I122" s="125"/>
      <c r="J122" s="125"/>
      <c r="K122" s="125"/>
    </row>
    <row r="123" spans="1:11" ht="15" customHeight="1" x14ac:dyDescent="0.25">
      <c r="A123" s="125"/>
      <c r="B123" s="346" t="s">
        <v>140</v>
      </c>
      <c r="C123" s="125"/>
      <c r="D123" s="125"/>
      <c r="E123" s="125"/>
      <c r="F123" s="125"/>
      <c r="G123" s="125"/>
      <c r="H123" s="125"/>
      <c r="I123" s="125"/>
      <c r="J123" s="125"/>
      <c r="K123" s="125"/>
    </row>
    <row r="124" spans="1:11" ht="15" customHeight="1" x14ac:dyDescent="0.25">
      <c r="A124" s="125"/>
      <c r="B124" s="346" t="s">
        <v>141</v>
      </c>
      <c r="C124" s="125"/>
      <c r="D124" s="125"/>
      <c r="E124" s="125"/>
      <c r="F124" s="125"/>
      <c r="G124" s="125"/>
      <c r="H124" s="125"/>
      <c r="I124" s="125"/>
      <c r="J124" s="125"/>
      <c r="K124" s="125"/>
    </row>
    <row r="125" spans="1:11" ht="15" customHeight="1" x14ac:dyDescent="0.25">
      <c r="A125" s="125"/>
      <c r="B125" s="346"/>
      <c r="C125" s="125"/>
      <c r="D125" s="125"/>
      <c r="E125" s="125"/>
      <c r="F125" s="125"/>
      <c r="G125" s="125"/>
      <c r="H125" s="125"/>
      <c r="I125" s="125"/>
      <c r="J125" s="125"/>
      <c r="K125" s="125"/>
    </row>
  </sheetData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16"/>
  <sheetViews>
    <sheetView showGridLines="0" zoomScaleNormal="100" workbookViewId="0">
      <selection activeCell="C45" sqref="C45"/>
    </sheetView>
  </sheetViews>
  <sheetFormatPr baseColWidth="10" defaultRowHeight="15" x14ac:dyDescent="0.25"/>
  <cols>
    <col min="1" max="1" width="11.42578125" style="121"/>
    <col min="2" max="2" width="40" style="121" bestFit="1" customWidth="1"/>
    <col min="3" max="3" width="15.85546875" style="121" customWidth="1"/>
    <col min="4" max="4" width="18.140625" style="121" customWidth="1"/>
    <col min="5" max="5" width="19.85546875" style="121" customWidth="1"/>
    <col min="6" max="6" width="14.85546875" style="121" customWidth="1"/>
    <col min="7" max="16384" width="11.42578125" style="121"/>
  </cols>
  <sheetData>
    <row r="1" spans="1:6" ht="15.75" thickTop="1" x14ac:dyDescent="0.25">
      <c r="A1" s="38"/>
      <c r="B1" s="39"/>
      <c r="C1" s="40"/>
      <c r="D1" s="40"/>
      <c r="E1" s="40"/>
      <c r="F1" s="41"/>
    </row>
    <row r="2" spans="1:6" x14ac:dyDescent="0.25">
      <c r="A2" s="44"/>
      <c r="B2" s="45"/>
      <c r="C2" s="46"/>
      <c r="D2" s="46"/>
      <c r="E2" s="46"/>
      <c r="F2" s="47"/>
    </row>
    <row r="3" spans="1:6" x14ac:dyDescent="0.25">
      <c r="A3" s="630" t="s">
        <v>182</v>
      </c>
      <c r="B3" s="631"/>
      <c r="C3" s="631"/>
      <c r="D3" s="631"/>
      <c r="E3" s="631"/>
      <c r="F3" s="632"/>
    </row>
    <row r="4" spans="1:6" x14ac:dyDescent="0.25">
      <c r="A4" s="112"/>
      <c r="B4" s="165"/>
      <c r="C4" s="165"/>
      <c r="D4" s="165"/>
      <c r="E4" s="165"/>
      <c r="F4" s="113"/>
    </row>
    <row r="5" spans="1:6" x14ac:dyDescent="0.25">
      <c r="A5" s="630" t="s">
        <v>185</v>
      </c>
      <c r="B5" s="631"/>
      <c r="C5" s="631"/>
      <c r="D5" s="631"/>
      <c r="E5" s="631"/>
      <c r="F5" s="632"/>
    </row>
    <row r="6" spans="1:6" x14ac:dyDescent="0.25">
      <c r="A6" s="44"/>
      <c r="B6" s="48"/>
      <c r="C6" s="49"/>
      <c r="D6" s="49"/>
      <c r="E6" s="49"/>
      <c r="F6" s="47"/>
    </row>
    <row r="7" spans="1:6" x14ac:dyDescent="0.25">
      <c r="A7" s="50"/>
      <c r="B7" s="51"/>
      <c r="C7" s="51"/>
      <c r="D7" s="27"/>
      <c r="E7" s="27"/>
      <c r="F7" s="102"/>
    </row>
    <row r="8" spans="1:6" x14ac:dyDescent="0.25">
      <c r="A8" s="44"/>
      <c r="B8" s="52"/>
      <c r="C8" s="52"/>
      <c r="D8" s="52"/>
      <c r="E8" s="52"/>
      <c r="F8" s="53"/>
    </row>
    <row r="9" spans="1:6" x14ac:dyDescent="0.25">
      <c r="A9" s="44"/>
      <c r="B9" s="54" t="s">
        <v>175</v>
      </c>
      <c r="C9" s="641" t="s">
        <v>46</v>
      </c>
      <c r="D9" s="641"/>
      <c r="E9" s="120" t="s">
        <v>206</v>
      </c>
      <c r="F9" s="55"/>
    </row>
    <row r="10" spans="1:6" x14ac:dyDescent="0.25">
      <c r="A10" s="44"/>
      <c r="B10" s="27"/>
      <c r="C10" s="56"/>
      <c r="D10" s="120"/>
      <c r="E10" s="56"/>
      <c r="F10" s="9"/>
    </row>
    <row r="11" spans="1:6" x14ac:dyDescent="0.25">
      <c r="A11" s="44"/>
      <c r="B11" s="27"/>
      <c r="C11" s="120" t="s">
        <v>47</v>
      </c>
      <c r="D11" s="120" t="s">
        <v>5</v>
      </c>
      <c r="E11" s="56"/>
      <c r="F11" s="47"/>
    </row>
    <row r="12" spans="1:6" x14ac:dyDescent="0.25">
      <c r="A12" s="50"/>
      <c r="B12" s="57"/>
      <c r="C12" s="58" t="s">
        <v>48</v>
      </c>
      <c r="D12" s="58" t="s">
        <v>199</v>
      </c>
      <c r="E12" s="58" t="s">
        <v>48</v>
      </c>
      <c r="F12" s="59"/>
    </row>
    <row r="13" spans="1:6" x14ac:dyDescent="0.25">
      <c r="A13" s="44"/>
      <c r="B13" s="60"/>
      <c r="C13" s="61"/>
      <c r="D13" s="62"/>
      <c r="E13" s="62"/>
      <c r="F13" s="118"/>
    </row>
    <row r="14" spans="1:6" x14ac:dyDescent="0.25">
      <c r="A14" s="44"/>
      <c r="B14" s="6" t="s">
        <v>34</v>
      </c>
      <c r="C14" s="206">
        <v>505.89433731858867</v>
      </c>
      <c r="D14" s="207">
        <v>370.92245796113912</v>
      </c>
      <c r="E14" s="117">
        <v>942.68683037700714</v>
      </c>
      <c r="F14" s="24"/>
    </row>
    <row r="15" spans="1:6" x14ac:dyDescent="0.25">
      <c r="A15" s="44"/>
      <c r="B15" s="6"/>
      <c r="C15" s="206"/>
      <c r="D15" s="207"/>
      <c r="E15" s="207"/>
      <c r="F15" s="24"/>
    </row>
    <row r="16" spans="1:6" x14ac:dyDescent="0.25">
      <c r="A16" s="44"/>
      <c r="B16" s="6" t="s">
        <v>35</v>
      </c>
      <c r="C16" s="206">
        <v>286.63142898728444</v>
      </c>
      <c r="D16" s="207">
        <v>40.244556690600753</v>
      </c>
      <c r="E16" s="207">
        <v>127.03704421943839</v>
      </c>
      <c r="F16" s="24"/>
    </row>
    <row r="17" spans="1:6" x14ac:dyDescent="0.25">
      <c r="A17" s="44"/>
      <c r="B17" s="6"/>
      <c r="C17" s="206"/>
      <c r="D17" s="207"/>
      <c r="E17" s="207"/>
      <c r="F17" s="24"/>
    </row>
    <row r="18" spans="1:6" x14ac:dyDescent="0.25">
      <c r="A18" s="44"/>
      <c r="B18" s="6" t="s">
        <v>176</v>
      </c>
      <c r="C18" s="206">
        <v>265.96994536575443</v>
      </c>
      <c r="D18" s="207">
        <v>322.52145097381663</v>
      </c>
      <c r="E18" s="207">
        <v>51.783209860973059</v>
      </c>
      <c r="F18" s="24"/>
    </row>
    <row r="19" spans="1:6" x14ac:dyDescent="0.25">
      <c r="A19" s="44"/>
      <c r="B19" s="6"/>
      <c r="C19" s="206"/>
      <c r="D19" s="207"/>
      <c r="E19" s="207"/>
      <c r="F19" s="24"/>
    </row>
    <row r="20" spans="1:6" x14ac:dyDescent="0.25">
      <c r="A20" s="44"/>
      <c r="B20" s="6" t="s">
        <v>36</v>
      </c>
      <c r="C20" s="206">
        <v>109.90505019202644</v>
      </c>
      <c r="D20" s="207">
        <v>40.867154380825987</v>
      </c>
      <c r="E20" s="207">
        <v>549.30640572550612</v>
      </c>
      <c r="F20" s="24"/>
    </row>
    <row r="21" spans="1:6" x14ac:dyDescent="0.25">
      <c r="A21" s="44"/>
      <c r="B21" s="6"/>
      <c r="C21" s="206"/>
      <c r="D21" s="207"/>
      <c r="E21" s="207"/>
      <c r="F21" s="24"/>
    </row>
    <row r="22" spans="1:6" x14ac:dyDescent="0.25">
      <c r="A22" s="44"/>
      <c r="B22" s="6" t="s">
        <v>37</v>
      </c>
      <c r="C22" s="206">
        <v>125.9201865024838</v>
      </c>
      <c r="D22" s="207">
        <v>128.55439292351207</v>
      </c>
      <c r="E22" s="207">
        <v>344.0322912045815</v>
      </c>
      <c r="F22" s="24"/>
    </row>
    <row r="23" spans="1:6" x14ac:dyDescent="0.25">
      <c r="A23" s="44"/>
      <c r="B23" s="6"/>
      <c r="C23" s="206"/>
      <c r="D23" s="207"/>
      <c r="E23" s="207"/>
      <c r="F23" s="24"/>
    </row>
    <row r="24" spans="1:6" x14ac:dyDescent="0.25">
      <c r="A24" s="44"/>
      <c r="B24" s="6" t="s">
        <v>38</v>
      </c>
      <c r="C24" s="206">
        <v>542.51167607512582</v>
      </c>
      <c r="D24" s="207">
        <v>404.9518158315351</v>
      </c>
      <c r="E24" s="207">
        <v>87.961318941138956</v>
      </c>
      <c r="F24" s="24"/>
    </row>
    <row r="25" spans="1:6" x14ac:dyDescent="0.25">
      <c r="A25" s="44"/>
      <c r="B25" s="6"/>
      <c r="C25" s="65"/>
      <c r="D25" s="66"/>
      <c r="E25" s="66"/>
      <c r="F25" s="24"/>
    </row>
    <row r="26" spans="1:6" x14ac:dyDescent="0.25">
      <c r="A26" s="44"/>
      <c r="B26" s="6"/>
      <c r="C26" s="63"/>
      <c r="D26" s="64"/>
      <c r="E26" s="64"/>
      <c r="F26" s="24"/>
    </row>
    <row r="27" spans="1:6" x14ac:dyDescent="0.25">
      <c r="A27" s="67"/>
      <c r="B27" s="68"/>
      <c r="C27" s="69"/>
      <c r="D27" s="69"/>
      <c r="E27" s="69"/>
      <c r="F27" s="70"/>
    </row>
    <row r="28" spans="1:6" x14ac:dyDescent="0.25">
      <c r="A28" s="44"/>
      <c r="B28" s="71" t="s">
        <v>7</v>
      </c>
      <c r="C28" s="72">
        <v>1836.8326244412638</v>
      </c>
      <c r="D28" s="72">
        <v>1308.0618287614298</v>
      </c>
      <c r="E28" s="72">
        <v>2102.8071003286454</v>
      </c>
      <c r="F28" s="24"/>
    </row>
    <row r="29" spans="1:6" x14ac:dyDescent="0.25">
      <c r="A29" s="50"/>
      <c r="B29" s="73"/>
      <c r="C29" s="74"/>
      <c r="D29" s="74"/>
      <c r="E29" s="74"/>
      <c r="F29" s="75"/>
    </row>
    <row r="30" spans="1:6" x14ac:dyDescent="0.25">
      <c r="A30" s="44"/>
      <c r="B30" s="45"/>
      <c r="C30" s="8"/>
      <c r="D30" s="8"/>
      <c r="E30" s="117"/>
      <c r="F30" s="24"/>
    </row>
    <row r="31" spans="1:6" x14ac:dyDescent="0.25">
      <c r="A31" s="44"/>
      <c r="B31" s="54" t="s">
        <v>49</v>
      </c>
      <c r="C31" s="161">
        <v>62529.5</v>
      </c>
      <c r="D31" s="161">
        <v>6015</v>
      </c>
      <c r="E31" s="101"/>
      <c r="F31" s="24"/>
    </row>
    <row r="32" spans="1:6" x14ac:dyDescent="0.25">
      <c r="A32" s="44"/>
      <c r="B32" s="73"/>
      <c r="C32" s="77"/>
      <c r="D32" s="77"/>
      <c r="E32" s="77"/>
      <c r="F32" s="78"/>
    </row>
    <row r="33" spans="1:6" x14ac:dyDescent="0.25">
      <c r="A33" s="67"/>
      <c r="B33" s="79"/>
      <c r="C33" s="8"/>
      <c r="D33" s="8"/>
      <c r="E33" s="8"/>
      <c r="F33" s="24"/>
    </row>
    <row r="34" spans="1:6" x14ac:dyDescent="0.25">
      <c r="A34" s="44"/>
      <c r="B34" s="80" t="s">
        <v>50</v>
      </c>
      <c r="C34" s="62"/>
      <c r="D34" s="62"/>
      <c r="E34" s="8"/>
      <c r="F34" s="24"/>
    </row>
    <row r="35" spans="1:6" x14ac:dyDescent="0.25">
      <c r="A35" s="44"/>
      <c r="B35" s="81"/>
      <c r="C35" s="82"/>
      <c r="D35" s="62"/>
      <c r="E35" s="83"/>
      <c r="F35" s="24"/>
    </row>
    <row r="36" spans="1:6" x14ac:dyDescent="0.25">
      <c r="A36" s="44"/>
      <c r="B36" s="84" t="s">
        <v>177</v>
      </c>
      <c r="C36" s="206">
        <v>0.84951299171870165</v>
      </c>
      <c r="D36" s="207">
        <v>0.66838315646534119</v>
      </c>
      <c r="E36" s="83">
        <v>0</v>
      </c>
      <c r="F36" s="24"/>
    </row>
    <row r="37" spans="1:6" x14ac:dyDescent="0.25">
      <c r="A37" s="44"/>
      <c r="B37" s="84"/>
      <c r="C37" s="116"/>
      <c r="D37" s="117"/>
      <c r="E37" s="117"/>
      <c r="F37" s="118"/>
    </row>
    <row r="38" spans="1:6" x14ac:dyDescent="0.25">
      <c r="A38" s="44"/>
      <c r="B38" s="45" t="s">
        <v>52</v>
      </c>
      <c r="C38" s="206">
        <v>0.88822656327682425</v>
      </c>
      <c r="D38" s="207">
        <v>0.7176197818046558</v>
      </c>
      <c r="E38" s="8"/>
      <c r="F38" s="24"/>
    </row>
    <row r="39" spans="1:6" x14ac:dyDescent="0.25">
      <c r="A39" s="50"/>
      <c r="B39" s="85"/>
      <c r="C39" s="553"/>
      <c r="D39" s="74"/>
      <c r="E39" s="74"/>
      <c r="F39" s="75"/>
    </row>
    <row r="40" spans="1:6" x14ac:dyDescent="0.25">
      <c r="A40" s="44"/>
      <c r="B40" s="45"/>
      <c r="C40" s="421"/>
      <c r="D40" s="8"/>
      <c r="E40" s="117"/>
      <c r="F40" s="24"/>
    </row>
    <row r="41" spans="1:6" x14ac:dyDescent="0.25">
      <c r="A41" s="44"/>
      <c r="B41" s="54" t="s">
        <v>53</v>
      </c>
      <c r="C41" s="76">
        <v>13630980</v>
      </c>
      <c r="D41" s="8"/>
      <c r="E41" s="8"/>
      <c r="F41" s="24"/>
    </row>
    <row r="42" spans="1:6" x14ac:dyDescent="0.25">
      <c r="A42" s="44"/>
      <c r="B42" s="54"/>
      <c r="C42" s="76"/>
      <c r="D42" s="8"/>
      <c r="E42" s="8"/>
      <c r="F42" s="24"/>
    </row>
    <row r="43" spans="1:6" x14ac:dyDescent="0.25">
      <c r="A43" s="44"/>
      <c r="B43" s="54" t="s">
        <v>54</v>
      </c>
      <c r="C43" s="76">
        <v>6574060</v>
      </c>
      <c r="D43" s="8"/>
      <c r="E43" s="8"/>
      <c r="F43" s="24"/>
    </row>
    <row r="44" spans="1:6" x14ac:dyDescent="0.25">
      <c r="A44" s="44"/>
      <c r="B44" s="86"/>
      <c r="C44" s="552"/>
      <c r="D44" s="8"/>
      <c r="E44" s="8"/>
      <c r="F44" s="24"/>
    </row>
    <row r="45" spans="1:6" x14ac:dyDescent="0.25">
      <c r="A45" s="67"/>
      <c r="B45" s="79"/>
      <c r="C45" s="46"/>
      <c r="D45" s="89"/>
      <c r="E45" s="90"/>
      <c r="F45" s="70"/>
    </row>
    <row r="46" spans="1:6" x14ac:dyDescent="0.25">
      <c r="A46" s="44"/>
      <c r="B46" s="91" t="s">
        <v>55</v>
      </c>
      <c r="C46" s="46"/>
      <c r="D46" s="8"/>
      <c r="E46" s="117"/>
      <c r="F46" s="24"/>
    </row>
    <row r="47" spans="1:6" x14ac:dyDescent="0.25">
      <c r="A47" s="44"/>
      <c r="B47" s="84"/>
      <c r="C47" s="46"/>
      <c r="D47" s="8"/>
      <c r="E47" s="117"/>
      <c r="F47" s="24"/>
    </row>
    <row r="48" spans="1:6" x14ac:dyDescent="0.25">
      <c r="A48" s="44"/>
      <c r="B48" s="84" t="s">
        <v>56</v>
      </c>
      <c r="C48" s="117">
        <v>2.9613612638269586</v>
      </c>
      <c r="D48" s="8"/>
      <c r="E48" s="117"/>
      <c r="F48" s="24"/>
    </row>
    <row r="49" spans="1:6" x14ac:dyDescent="0.25">
      <c r="A49" s="44"/>
      <c r="B49" s="84"/>
      <c r="C49" s="117"/>
      <c r="D49" s="8"/>
      <c r="E49" s="117"/>
      <c r="F49" s="24"/>
    </row>
    <row r="50" spans="1:6" x14ac:dyDescent="0.25">
      <c r="A50" s="44"/>
      <c r="B50" s="84" t="s">
        <v>57</v>
      </c>
      <c r="C50" s="116">
        <v>6.1402323921594872</v>
      </c>
      <c r="D50" s="8"/>
      <c r="E50" s="117"/>
      <c r="F50" s="24"/>
    </row>
    <row r="51" spans="1:6" x14ac:dyDescent="0.25">
      <c r="A51" s="44"/>
      <c r="B51" s="84"/>
      <c r="C51" s="116"/>
      <c r="D51" s="8"/>
      <c r="E51" s="117"/>
      <c r="F51" s="24"/>
    </row>
    <row r="52" spans="1:6" x14ac:dyDescent="0.25">
      <c r="A52" s="44"/>
      <c r="B52" s="84" t="s">
        <v>178</v>
      </c>
      <c r="C52" s="206">
        <v>51.4</v>
      </c>
      <c r="D52" s="8"/>
      <c r="E52" s="45"/>
      <c r="F52" s="24"/>
    </row>
    <row r="53" spans="1:6" x14ac:dyDescent="0.25">
      <c r="A53" s="44"/>
      <c r="B53" s="84"/>
      <c r="C53" s="116"/>
      <c r="D53" s="8"/>
      <c r="E53" s="45"/>
      <c r="F53" s="24"/>
    </row>
    <row r="54" spans="1:6" x14ac:dyDescent="0.25">
      <c r="A54" s="44"/>
      <c r="B54" s="84" t="s">
        <v>58</v>
      </c>
      <c r="C54" s="116">
        <v>57.053799563739915</v>
      </c>
      <c r="D54" s="8"/>
      <c r="E54" s="45"/>
      <c r="F54" s="24"/>
    </row>
    <row r="55" spans="1:6" x14ac:dyDescent="0.25">
      <c r="A55" s="50"/>
      <c r="B55" s="85"/>
      <c r="C55" s="163"/>
      <c r="D55" s="74"/>
      <c r="E55" s="73"/>
      <c r="F55" s="75"/>
    </row>
    <row r="56" spans="1:6" x14ac:dyDescent="0.25">
      <c r="A56" s="44"/>
      <c r="B56" s="60"/>
      <c r="C56" s="117"/>
      <c r="D56" s="8"/>
      <c r="E56" s="45"/>
      <c r="F56" s="24"/>
    </row>
    <row r="57" spans="1:6" x14ac:dyDescent="0.25">
      <c r="A57" s="44"/>
      <c r="B57" s="91" t="s">
        <v>59</v>
      </c>
      <c r="C57" s="116"/>
      <c r="D57" s="8"/>
      <c r="E57" s="45"/>
      <c r="F57" s="24"/>
    </row>
    <row r="58" spans="1:6" x14ac:dyDescent="0.25">
      <c r="A58" s="44"/>
      <c r="B58" s="84"/>
      <c r="C58" s="116"/>
      <c r="D58" s="8"/>
      <c r="E58" s="45"/>
      <c r="F58" s="24"/>
    </row>
    <row r="59" spans="1:6" x14ac:dyDescent="0.25">
      <c r="A59" s="44"/>
      <c r="B59" s="81" t="s">
        <v>60</v>
      </c>
      <c r="C59" s="116">
        <v>22.716021625905451</v>
      </c>
      <c r="D59" s="62"/>
      <c r="E59" s="45"/>
      <c r="F59" s="24"/>
    </row>
    <row r="60" spans="1:6" x14ac:dyDescent="0.25">
      <c r="A60" s="44"/>
      <c r="B60" s="81"/>
      <c r="C60" s="63"/>
      <c r="D60" s="62"/>
      <c r="E60" s="46"/>
      <c r="F60" s="24"/>
    </row>
    <row r="61" spans="1:6" x14ac:dyDescent="0.25">
      <c r="A61" s="44"/>
      <c r="B61" s="81" t="s">
        <v>61</v>
      </c>
      <c r="C61" s="116">
        <v>491.90493001969742</v>
      </c>
      <c r="D61" s="62"/>
      <c r="E61" s="93"/>
      <c r="F61" s="36"/>
    </row>
    <row r="62" spans="1:6" x14ac:dyDescent="0.25">
      <c r="A62" s="44"/>
      <c r="B62" s="84"/>
      <c r="C62" s="116"/>
      <c r="D62" s="8"/>
      <c r="E62" s="46"/>
      <c r="F62" s="24"/>
    </row>
    <row r="63" spans="1:6" x14ac:dyDescent="0.25">
      <c r="A63" s="44"/>
      <c r="B63" s="84" t="s">
        <v>179</v>
      </c>
      <c r="C63" s="116">
        <v>60.501635097641341</v>
      </c>
      <c r="D63" s="8"/>
      <c r="E63" s="46"/>
      <c r="F63" s="24"/>
    </row>
    <row r="64" spans="1:6" x14ac:dyDescent="0.25">
      <c r="A64" s="44"/>
      <c r="B64" s="119"/>
      <c r="C64" s="116"/>
      <c r="D64" s="117"/>
      <c r="E64" s="94"/>
      <c r="F64" s="24"/>
    </row>
    <row r="65" spans="1:6" x14ac:dyDescent="0.25">
      <c r="A65" s="44"/>
      <c r="B65" s="26" t="s">
        <v>62</v>
      </c>
      <c r="C65" s="116">
        <v>64.233385852882392</v>
      </c>
      <c r="D65" s="62"/>
      <c r="E65" s="27"/>
      <c r="F65" s="95"/>
    </row>
    <row r="66" spans="1:6" x14ac:dyDescent="0.25">
      <c r="A66" s="44"/>
      <c r="B66" s="95"/>
      <c r="C66" s="96"/>
      <c r="D66" s="62"/>
      <c r="E66" s="27"/>
      <c r="F66" s="95"/>
    </row>
    <row r="67" spans="1:6" x14ac:dyDescent="0.25">
      <c r="A67" s="44"/>
      <c r="B67" s="95"/>
      <c r="C67" s="27"/>
      <c r="D67" s="62"/>
      <c r="E67" s="27"/>
      <c r="F67" s="95"/>
    </row>
    <row r="68" spans="1:6" ht="15.75" thickBot="1" x14ac:dyDescent="0.3">
      <c r="A68" s="97"/>
      <c r="B68" s="98"/>
      <c r="C68" s="99"/>
      <c r="D68" s="99"/>
      <c r="E68" s="99"/>
      <c r="F68" s="98"/>
    </row>
    <row r="69" spans="1:6" ht="15.75" thickTop="1" x14ac:dyDescent="0.25"/>
    <row r="72" spans="1:6" x14ac:dyDescent="0.25">
      <c r="C72" s="100"/>
      <c r="D72" s="100"/>
    </row>
    <row r="73" spans="1:6" x14ac:dyDescent="0.25">
      <c r="C73" s="100"/>
      <c r="D73" s="100"/>
    </row>
    <row r="74" spans="1:6" x14ac:dyDescent="0.25">
      <c r="C74" s="100"/>
      <c r="D74" s="100"/>
    </row>
    <row r="75" spans="1:6" x14ac:dyDescent="0.25">
      <c r="C75" s="100"/>
      <c r="D75" s="100"/>
    </row>
    <row r="76" spans="1:6" x14ac:dyDescent="0.25">
      <c r="C76" s="100"/>
      <c r="D76" s="100"/>
    </row>
    <row r="77" spans="1:6" x14ac:dyDescent="0.25">
      <c r="C77" s="100"/>
      <c r="D77" s="100"/>
    </row>
    <row r="78" spans="1:6" x14ac:dyDescent="0.25">
      <c r="C78" s="100"/>
      <c r="D78" s="100"/>
    </row>
    <row r="79" spans="1:6" x14ac:dyDescent="0.25">
      <c r="C79" s="100"/>
      <c r="D79" s="100"/>
    </row>
    <row r="80" spans="1:6" x14ac:dyDescent="0.25">
      <c r="C80" s="100"/>
      <c r="D80" s="100"/>
    </row>
    <row r="81" spans="3:4" x14ac:dyDescent="0.25">
      <c r="C81" s="100"/>
      <c r="D81" s="100"/>
    </row>
    <row r="82" spans="3:4" x14ac:dyDescent="0.25">
      <c r="C82" s="100"/>
      <c r="D82" s="100"/>
    </row>
    <row r="83" spans="3:4" x14ac:dyDescent="0.25">
      <c r="C83" s="100"/>
      <c r="D83" s="100"/>
    </row>
    <row r="84" spans="3:4" x14ac:dyDescent="0.25">
      <c r="C84" s="100"/>
      <c r="D84" s="100"/>
    </row>
    <row r="85" spans="3:4" x14ac:dyDescent="0.25">
      <c r="C85" s="100"/>
      <c r="D85" s="100"/>
    </row>
    <row r="86" spans="3:4" x14ac:dyDescent="0.25">
      <c r="C86" s="100"/>
      <c r="D86" s="100"/>
    </row>
    <row r="87" spans="3:4" x14ac:dyDescent="0.25">
      <c r="C87" s="100"/>
      <c r="D87" s="100"/>
    </row>
    <row r="88" spans="3:4" x14ac:dyDescent="0.25">
      <c r="C88" s="100"/>
      <c r="D88" s="100"/>
    </row>
    <row r="89" spans="3:4" x14ac:dyDescent="0.25">
      <c r="C89" s="100"/>
      <c r="D89" s="100"/>
    </row>
    <row r="90" spans="3:4" x14ac:dyDescent="0.25">
      <c r="C90" s="100"/>
      <c r="D90" s="100"/>
    </row>
    <row r="91" spans="3:4" x14ac:dyDescent="0.25">
      <c r="C91" s="100"/>
      <c r="D91" s="100"/>
    </row>
    <row r="92" spans="3:4" x14ac:dyDescent="0.25">
      <c r="C92" s="100"/>
      <c r="D92" s="100"/>
    </row>
    <row r="93" spans="3:4" x14ac:dyDescent="0.25">
      <c r="C93" s="100"/>
      <c r="D93" s="100"/>
    </row>
    <row r="94" spans="3:4" x14ac:dyDescent="0.25">
      <c r="C94" s="100"/>
      <c r="D94" s="100"/>
    </row>
    <row r="95" spans="3:4" x14ac:dyDescent="0.25">
      <c r="C95" s="100"/>
      <c r="D95" s="100"/>
    </row>
    <row r="96" spans="3:4" x14ac:dyDescent="0.25">
      <c r="C96" s="100"/>
      <c r="D96" s="100"/>
    </row>
    <row r="97" spans="3:4" x14ac:dyDescent="0.25">
      <c r="C97" s="100"/>
      <c r="D97" s="100"/>
    </row>
    <row r="98" spans="3:4" x14ac:dyDescent="0.25">
      <c r="C98" s="100"/>
      <c r="D98" s="100"/>
    </row>
    <row r="99" spans="3:4" x14ac:dyDescent="0.25">
      <c r="C99" s="100"/>
      <c r="D99" s="100"/>
    </row>
    <row r="100" spans="3:4" x14ac:dyDescent="0.25">
      <c r="C100" s="100"/>
      <c r="D100" s="100"/>
    </row>
    <row r="101" spans="3:4" x14ac:dyDescent="0.25">
      <c r="C101" s="100"/>
      <c r="D101" s="100"/>
    </row>
    <row r="102" spans="3:4" x14ac:dyDescent="0.25">
      <c r="C102" s="100"/>
      <c r="D102" s="100"/>
    </row>
    <row r="103" spans="3:4" x14ac:dyDescent="0.25">
      <c r="C103" s="100"/>
      <c r="D103" s="100"/>
    </row>
    <row r="104" spans="3:4" x14ac:dyDescent="0.25">
      <c r="C104" s="100"/>
      <c r="D104" s="100"/>
    </row>
    <row r="105" spans="3:4" x14ac:dyDescent="0.25">
      <c r="C105" s="100"/>
      <c r="D105" s="100"/>
    </row>
    <row r="106" spans="3:4" x14ac:dyDescent="0.25">
      <c r="C106" s="100"/>
      <c r="D106" s="100"/>
    </row>
    <row r="107" spans="3:4" x14ac:dyDescent="0.25">
      <c r="C107" s="100"/>
      <c r="D107" s="100"/>
    </row>
    <row r="108" spans="3:4" x14ac:dyDescent="0.25">
      <c r="C108" s="100"/>
      <c r="D108" s="100"/>
    </row>
    <row r="109" spans="3:4" x14ac:dyDescent="0.25">
      <c r="C109" s="100"/>
      <c r="D109" s="100"/>
    </row>
    <row r="110" spans="3:4" x14ac:dyDescent="0.25">
      <c r="C110" s="100"/>
      <c r="D110" s="100"/>
    </row>
    <row r="111" spans="3:4" x14ac:dyDescent="0.25">
      <c r="C111" s="100"/>
      <c r="D111" s="100"/>
    </row>
    <row r="112" spans="3:4" x14ac:dyDescent="0.25">
      <c r="C112" s="100"/>
      <c r="D112" s="100"/>
    </row>
    <row r="113" spans="3:4" x14ac:dyDescent="0.25">
      <c r="C113" s="100"/>
      <c r="D113" s="100"/>
    </row>
    <row r="114" spans="3:4" x14ac:dyDescent="0.25">
      <c r="C114" s="100"/>
      <c r="D114" s="100"/>
    </row>
    <row r="115" spans="3:4" x14ac:dyDescent="0.25">
      <c r="C115" s="100"/>
      <c r="D115" s="100"/>
    </row>
    <row r="116" spans="3:4" x14ac:dyDescent="0.25">
      <c r="C116" s="100"/>
      <c r="D116" s="100"/>
    </row>
  </sheetData>
  <mergeCells count="3">
    <mergeCell ref="C9:D9"/>
    <mergeCell ref="A3:F3"/>
    <mergeCell ref="A5:F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46"/>
  <sheetViews>
    <sheetView showGridLines="0" topLeftCell="A4" zoomScaleNormal="100" workbookViewId="0">
      <selection activeCell="B9" sqref="B9"/>
    </sheetView>
  </sheetViews>
  <sheetFormatPr baseColWidth="10" defaultRowHeight="12" x14ac:dyDescent="0.2"/>
  <cols>
    <col min="1" max="1" width="36" style="368" bestFit="1" customWidth="1"/>
    <col min="2" max="2" width="15.140625" style="377" bestFit="1" customWidth="1"/>
    <col min="3" max="3" width="17" style="377" bestFit="1" customWidth="1"/>
    <col min="4" max="4" width="10.7109375" style="377" customWidth="1"/>
    <col min="5" max="5" width="15.140625" style="377" bestFit="1" customWidth="1"/>
    <col min="6" max="6" width="20.28515625" style="377" bestFit="1" customWidth="1"/>
    <col min="7" max="7" width="21.140625" style="377" bestFit="1" customWidth="1"/>
    <col min="8" max="8" width="15.140625" style="377" bestFit="1" customWidth="1"/>
    <col min="9" max="16384" width="11.42578125" style="368"/>
  </cols>
  <sheetData>
    <row r="2" spans="1:12" s="111" customFormat="1" ht="20.100000000000001" customHeight="1" x14ac:dyDescent="0.2">
      <c r="A2" s="266" t="s">
        <v>14</v>
      </c>
      <c r="B2" s="497" t="s">
        <v>8</v>
      </c>
      <c r="C2" s="497"/>
      <c r="D2" s="497"/>
      <c r="E2" s="497"/>
      <c r="F2" s="497"/>
      <c r="G2" s="654" t="s">
        <v>227</v>
      </c>
      <c r="H2" s="654"/>
      <c r="J2" s="166"/>
      <c r="K2" s="166"/>
      <c r="L2" s="166"/>
    </row>
    <row r="3" spans="1:12" ht="12.75" thickBot="1" x14ac:dyDescent="0.25"/>
    <row r="4" spans="1:12" ht="19.5" customHeight="1" thickTop="1" x14ac:dyDescent="0.2">
      <c r="A4" s="561"/>
      <c r="B4" s="650" t="s">
        <v>262</v>
      </c>
      <c r="C4" s="651"/>
      <c r="D4" s="651"/>
      <c r="E4" s="652"/>
      <c r="F4" s="562"/>
      <c r="G4" s="563"/>
      <c r="H4" s="616"/>
      <c r="I4" s="481"/>
    </row>
    <row r="5" spans="1:12" ht="12.75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66" t="s">
        <v>4</v>
      </c>
      <c r="F5" s="567" t="s">
        <v>5</v>
      </c>
      <c r="G5" s="567" t="s">
        <v>6</v>
      </c>
      <c r="H5" s="568" t="s">
        <v>7</v>
      </c>
      <c r="I5" s="481"/>
    </row>
    <row r="6" spans="1:12" ht="12.75" thickTop="1" x14ac:dyDescent="0.2">
      <c r="A6" s="556" t="s">
        <v>9</v>
      </c>
      <c r="B6" s="557"/>
      <c r="C6" s="557"/>
      <c r="D6" s="557"/>
      <c r="E6" s="557"/>
      <c r="F6" s="557"/>
      <c r="G6" s="557"/>
      <c r="H6" s="558"/>
      <c r="I6" s="481"/>
    </row>
    <row r="7" spans="1:12" x14ac:dyDescent="0.2">
      <c r="A7" s="430" t="s">
        <v>245</v>
      </c>
      <c r="B7" s="465">
        <v>227732204.59</v>
      </c>
      <c r="C7" s="465"/>
      <c r="D7" s="465"/>
      <c r="E7" s="466">
        <v>227732204.59</v>
      </c>
      <c r="F7" s="465"/>
      <c r="G7" s="465"/>
      <c r="H7" s="468">
        <v>227732204.59</v>
      </c>
      <c r="I7" s="481"/>
    </row>
    <row r="8" spans="1:12" x14ac:dyDescent="0.2">
      <c r="A8" s="430" t="s">
        <v>246</v>
      </c>
      <c r="B8" s="465">
        <v>113930172.2</v>
      </c>
      <c r="C8" s="465"/>
      <c r="D8" s="465"/>
      <c r="E8" s="466">
        <v>113930172.2</v>
      </c>
      <c r="F8" s="465"/>
      <c r="G8" s="465"/>
      <c r="H8" s="468">
        <v>113930172.2</v>
      </c>
      <c r="I8" s="481"/>
    </row>
    <row r="9" spans="1:12" x14ac:dyDescent="0.2">
      <c r="A9" s="430" t="s">
        <v>267</v>
      </c>
      <c r="B9" s="465">
        <v>341662376.79000002</v>
      </c>
      <c r="C9" s="465"/>
      <c r="D9" s="465"/>
      <c r="E9" s="466">
        <v>341662376.79000002</v>
      </c>
      <c r="F9" s="465"/>
      <c r="G9" s="465"/>
      <c r="H9" s="468">
        <v>341662376.79000002</v>
      </c>
      <c r="I9" s="481"/>
    </row>
    <row r="10" spans="1:12" x14ac:dyDescent="0.2">
      <c r="A10" s="430" t="s">
        <v>247</v>
      </c>
      <c r="B10" s="465"/>
      <c r="C10" s="465"/>
      <c r="D10" s="465"/>
      <c r="E10" s="466"/>
      <c r="F10" s="465">
        <v>29386914.82</v>
      </c>
      <c r="G10" s="465"/>
      <c r="H10" s="466">
        <v>29386914.82</v>
      </c>
      <c r="I10" s="481"/>
    </row>
    <row r="11" spans="1:12" ht="12.75" thickBot="1" x14ac:dyDescent="0.25">
      <c r="A11" s="430" t="s">
        <v>249</v>
      </c>
      <c r="B11" s="465">
        <v>22114307.82</v>
      </c>
      <c r="C11" s="465"/>
      <c r="D11" s="465"/>
      <c r="E11" s="466">
        <v>22114307.82</v>
      </c>
      <c r="F11" s="465">
        <v>443984.6</v>
      </c>
      <c r="G11" s="465"/>
      <c r="H11" s="466">
        <v>22558292.420000002</v>
      </c>
      <c r="I11" s="481"/>
    </row>
    <row r="12" spans="1:12" ht="13.5" thickTop="1" thickBot="1" x14ac:dyDescent="0.25">
      <c r="A12" s="372" t="s">
        <v>180</v>
      </c>
      <c r="B12" s="471">
        <v>363776684.61000001</v>
      </c>
      <c r="C12" s="472"/>
      <c r="D12" s="472"/>
      <c r="E12" s="471">
        <v>363776684.61000001</v>
      </c>
      <c r="F12" s="471">
        <v>29830899.420000002</v>
      </c>
      <c r="G12" s="471"/>
      <c r="H12" s="473">
        <v>393607584.02999997</v>
      </c>
      <c r="I12" s="481"/>
    </row>
    <row r="13" spans="1:12" ht="12.75" thickTop="1" x14ac:dyDescent="0.2">
      <c r="A13" s="430" t="s">
        <v>268</v>
      </c>
      <c r="B13" s="465"/>
      <c r="C13" s="465"/>
      <c r="D13" s="465"/>
      <c r="E13" s="466"/>
      <c r="F13" s="465"/>
      <c r="G13" s="465"/>
      <c r="H13" s="466"/>
    </row>
    <row r="14" spans="1:12" x14ac:dyDescent="0.2">
      <c r="A14" s="430" t="s">
        <v>232</v>
      </c>
      <c r="B14" s="465"/>
      <c r="C14" s="465"/>
      <c r="D14" s="465"/>
      <c r="E14" s="466"/>
      <c r="F14" s="465"/>
      <c r="G14" s="465"/>
      <c r="H14" s="466"/>
    </row>
    <row r="15" spans="1:12" x14ac:dyDescent="0.2">
      <c r="A15" s="430" t="s">
        <v>250</v>
      </c>
      <c r="B15" s="465">
        <v>3448025.39</v>
      </c>
      <c r="C15" s="465"/>
      <c r="D15" s="465"/>
      <c r="E15" s="466">
        <v>3448025.39</v>
      </c>
      <c r="F15" s="465">
        <v>32051881.960000001</v>
      </c>
      <c r="G15" s="465"/>
      <c r="H15" s="466">
        <v>35499907.350000001</v>
      </c>
    </row>
    <row r="16" spans="1:12" x14ac:dyDescent="0.2">
      <c r="A16" s="430" t="s">
        <v>251</v>
      </c>
      <c r="B16" s="465">
        <v>19080703.039999999</v>
      </c>
      <c r="C16" s="465"/>
      <c r="D16" s="465"/>
      <c r="E16" s="466">
        <v>19080703.039999999</v>
      </c>
      <c r="F16" s="465">
        <v>19173305</v>
      </c>
      <c r="G16" s="465"/>
      <c r="H16" s="466">
        <v>38254008</v>
      </c>
    </row>
    <row r="17" spans="1:8" x14ac:dyDescent="0.2">
      <c r="A17" s="430" t="s">
        <v>233</v>
      </c>
      <c r="B17" s="465">
        <v>22528728.43</v>
      </c>
      <c r="C17" s="465"/>
      <c r="D17" s="465"/>
      <c r="E17" s="466">
        <v>22528728.43</v>
      </c>
      <c r="F17" s="465">
        <v>51225187</v>
      </c>
      <c r="G17" s="465"/>
      <c r="H17" s="466">
        <v>73753915</v>
      </c>
    </row>
    <row r="18" spans="1:8" x14ac:dyDescent="0.2">
      <c r="A18" s="430" t="s">
        <v>234</v>
      </c>
      <c r="B18" s="465"/>
      <c r="C18" s="465"/>
      <c r="D18" s="465"/>
      <c r="E18" s="466"/>
      <c r="F18" s="465"/>
      <c r="G18" s="465"/>
      <c r="H18" s="466"/>
    </row>
    <row r="19" spans="1:8" x14ac:dyDescent="0.2">
      <c r="A19" s="430" t="s">
        <v>272</v>
      </c>
      <c r="B19" s="465"/>
      <c r="C19" s="465"/>
      <c r="D19" s="465"/>
      <c r="E19" s="466"/>
      <c r="F19" s="465"/>
      <c r="G19" s="465"/>
      <c r="H19" s="466"/>
    </row>
    <row r="20" spans="1:8" x14ac:dyDescent="0.2">
      <c r="A20" s="430" t="s">
        <v>252</v>
      </c>
      <c r="B20" s="465">
        <v>61472289.119999997</v>
      </c>
      <c r="C20" s="465"/>
      <c r="D20" s="465"/>
      <c r="E20" s="466">
        <v>61472289.119999997</v>
      </c>
      <c r="F20" s="465">
        <v>2246819.31</v>
      </c>
      <c r="G20" s="465"/>
      <c r="H20" s="466">
        <v>63719108.43</v>
      </c>
    </row>
    <row r="21" spans="1:8" x14ac:dyDescent="0.2">
      <c r="A21" s="430" t="s">
        <v>253</v>
      </c>
      <c r="B21" s="465">
        <v>27837036.620000001</v>
      </c>
      <c r="C21" s="465"/>
      <c r="D21" s="465"/>
      <c r="E21" s="466">
        <v>27837036.620000001</v>
      </c>
      <c r="F21" s="465">
        <v>2282729.7000000002</v>
      </c>
      <c r="G21" s="465"/>
      <c r="H21" s="466">
        <v>30119766.32</v>
      </c>
    </row>
    <row r="22" spans="1:8" x14ac:dyDescent="0.2">
      <c r="A22" s="430" t="s">
        <v>269</v>
      </c>
      <c r="B22" s="465">
        <v>89309325.739999995</v>
      </c>
      <c r="C22" s="465"/>
      <c r="D22" s="465"/>
      <c r="E22" s="466">
        <v>89309325.739999995</v>
      </c>
      <c r="F22" s="465">
        <v>4529549.01</v>
      </c>
      <c r="G22" s="465"/>
      <c r="H22" s="466">
        <v>93838874.75</v>
      </c>
    </row>
    <row r="23" spans="1:8" x14ac:dyDescent="0.2">
      <c r="A23" s="430" t="s">
        <v>172</v>
      </c>
      <c r="B23" s="465"/>
      <c r="C23" s="465"/>
      <c r="D23" s="465"/>
      <c r="E23" s="466"/>
      <c r="F23" s="465"/>
      <c r="G23" s="465"/>
      <c r="H23" s="466"/>
    </row>
    <row r="24" spans="1:8" x14ac:dyDescent="0.2">
      <c r="A24" s="430" t="s">
        <v>255</v>
      </c>
      <c r="B24" s="465">
        <v>14694214.24</v>
      </c>
      <c r="C24" s="465"/>
      <c r="D24" s="465"/>
      <c r="E24" s="466">
        <v>14694214.24</v>
      </c>
      <c r="F24" s="465">
        <v>537075.22</v>
      </c>
      <c r="G24" s="465"/>
      <c r="H24" s="466">
        <v>15231289.460000001</v>
      </c>
    </row>
    <row r="25" spans="1:8" x14ac:dyDescent="0.2">
      <c r="A25" s="430" t="s">
        <v>256</v>
      </c>
      <c r="B25" s="465">
        <v>46485589</v>
      </c>
      <c r="C25" s="465"/>
      <c r="D25" s="465"/>
      <c r="E25" s="466">
        <v>46485589</v>
      </c>
      <c r="F25" s="465">
        <v>3811973</v>
      </c>
      <c r="G25" s="465"/>
      <c r="H25" s="466">
        <v>50297562</v>
      </c>
    </row>
    <row r="26" spans="1:8" x14ac:dyDescent="0.2">
      <c r="A26" s="430" t="s">
        <v>257</v>
      </c>
      <c r="B26" s="465">
        <v>14922490.35</v>
      </c>
      <c r="C26" s="465"/>
      <c r="D26" s="465"/>
      <c r="E26" s="466">
        <v>14922490.35</v>
      </c>
      <c r="F26" s="465">
        <v>1223693.8700000001</v>
      </c>
      <c r="G26" s="465"/>
      <c r="H26" s="466">
        <v>16146184.220000001</v>
      </c>
    </row>
    <row r="27" spans="1:8" x14ac:dyDescent="0.2">
      <c r="A27" s="430" t="s">
        <v>270</v>
      </c>
      <c r="B27" s="465">
        <v>76102293</v>
      </c>
      <c r="C27" s="465"/>
      <c r="D27" s="465"/>
      <c r="E27" s="466">
        <v>76102293</v>
      </c>
      <c r="F27" s="465">
        <v>5572742</v>
      </c>
      <c r="G27" s="465"/>
      <c r="H27" s="466">
        <v>81675036</v>
      </c>
    </row>
    <row r="28" spans="1:8" ht="12.75" thickBot="1" x14ac:dyDescent="0.25">
      <c r="A28" s="430" t="s">
        <v>239</v>
      </c>
      <c r="B28" s="465">
        <v>165411619</v>
      </c>
      <c r="C28" s="465"/>
      <c r="D28" s="465"/>
      <c r="E28" s="466">
        <v>165411619</v>
      </c>
      <c r="F28" s="465">
        <v>10102291</v>
      </c>
      <c r="G28" s="465"/>
      <c r="H28" s="466">
        <v>175513910</v>
      </c>
    </row>
    <row r="29" spans="1:8" ht="13.5" thickTop="1" thickBot="1" x14ac:dyDescent="0.25">
      <c r="A29" s="372" t="s">
        <v>73</v>
      </c>
      <c r="B29" s="471">
        <v>187940348</v>
      </c>
      <c r="C29" s="472"/>
      <c r="D29" s="472"/>
      <c r="E29" s="471">
        <v>187940348</v>
      </c>
      <c r="F29" s="471">
        <v>61327478</v>
      </c>
      <c r="G29" s="471"/>
      <c r="H29" s="473">
        <v>249267825</v>
      </c>
    </row>
    <row r="30" spans="1:8" ht="12.75" thickTop="1" x14ac:dyDescent="0.2">
      <c r="A30" s="496" t="s">
        <v>273</v>
      </c>
      <c r="B30" s="554">
        <v>175836337</v>
      </c>
      <c r="C30" s="554"/>
      <c r="D30" s="554"/>
      <c r="E30" s="554">
        <v>175836337</v>
      </c>
      <c r="F30" s="554">
        <v>-31496578</v>
      </c>
      <c r="G30" s="554"/>
      <c r="H30" s="554">
        <v>144339759</v>
      </c>
    </row>
    <row r="31" spans="1:8" x14ac:dyDescent="0.2">
      <c r="A31" s="430" t="s">
        <v>241</v>
      </c>
      <c r="B31" s="465"/>
      <c r="C31" s="465"/>
      <c r="D31" s="465"/>
      <c r="E31" s="466"/>
      <c r="F31" s="465"/>
      <c r="G31" s="465"/>
      <c r="H31" s="466"/>
    </row>
    <row r="32" spans="1:8" x14ac:dyDescent="0.2">
      <c r="A32" s="430" t="s">
        <v>263</v>
      </c>
      <c r="B32" s="465">
        <v>3150393.03</v>
      </c>
      <c r="C32" s="465"/>
      <c r="D32" s="465"/>
      <c r="E32" s="465">
        <v>3150393.03</v>
      </c>
      <c r="F32" s="465">
        <v>258858.11</v>
      </c>
      <c r="G32" s="465"/>
      <c r="H32" s="465">
        <v>3409251.14</v>
      </c>
    </row>
    <row r="33" spans="1:11" x14ac:dyDescent="0.2">
      <c r="A33" s="430" t="s">
        <v>264</v>
      </c>
      <c r="B33" s="465">
        <v>399351.31</v>
      </c>
      <c r="C33" s="465"/>
      <c r="D33" s="465"/>
      <c r="E33" s="465">
        <v>399351.31</v>
      </c>
      <c r="F33" s="465">
        <v>32748.16</v>
      </c>
      <c r="G33" s="465"/>
      <c r="H33" s="465">
        <v>432099.47</v>
      </c>
    </row>
    <row r="34" spans="1:11" x14ac:dyDescent="0.2">
      <c r="A34" s="430" t="s">
        <v>266</v>
      </c>
      <c r="B34" s="466">
        <v>2751041.72</v>
      </c>
      <c r="C34" s="466"/>
      <c r="D34" s="466"/>
      <c r="E34" s="466">
        <v>2751041.72</v>
      </c>
      <c r="F34" s="466">
        <v>226109.95</v>
      </c>
      <c r="G34" s="466"/>
      <c r="H34" s="466">
        <v>2977151.67</v>
      </c>
    </row>
    <row r="35" spans="1:11" x14ac:dyDescent="0.2">
      <c r="A35" s="430" t="s">
        <v>243</v>
      </c>
      <c r="B35" s="465"/>
      <c r="C35" s="465"/>
      <c r="D35" s="465"/>
      <c r="E35" s="466"/>
      <c r="F35" s="465"/>
      <c r="G35" s="465"/>
      <c r="H35" s="466"/>
    </row>
    <row r="36" spans="1:11" x14ac:dyDescent="0.2">
      <c r="A36" s="430" t="s">
        <v>260</v>
      </c>
      <c r="B36" s="465">
        <v>19287412.949999999</v>
      </c>
      <c r="C36" s="465"/>
      <c r="D36" s="465"/>
      <c r="E36" s="465">
        <v>19287412.949999999</v>
      </c>
      <c r="F36" s="465">
        <v>1581632.04</v>
      </c>
      <c r="G36" s="465"/>
      <c r="H36" s="465">
        <v>20869044.989999998</v>
      </c>
    </row>
    <row r="37" spans="1:11" x14ac:dyDescent="0.2">
      <c r="A37" s="430" t="s">
        <v>261</v>
      </c>
      <c r="B37" s="465">
        <v>13941486.640000001</v>
      </c>
      <c r="C37" s="465"/>
      <c r="D37" s="465"/>
      <c r="E37" s="465">
        <v>13941486.640000001</v>
      </c>
      <c r="F37" s="465">
        <v>1143248.31</v>
      </c>
      <c r="G37" s="465"/>
      <c r="H37" s="465">
        <v>15084734.949999999</v>
      </c>
    </row>
    <row r="38" spans="1:11" x14ac:dyDescent="0.2">
      <c r="A38" s="430" t="s">
        <v>244</v>
      </c>
      <c r="B38" s="466">
        <v>5345926.3099999996</v>
      </c>
      <c r="C38" s="466"/>
      <c r="D38" s="466"/>
      <c r="E38" s="466">
        <v>5345926.3099999996</v>
      </c>
      <c r="F38" s="466">
        <v>438383.73</v>
      </c>
      <c r="G38" s="466"/>
      <c r="H38" s="466">
        <v>5784310.04</v>
      </c>
    </row>
    <row r="39" spans="1:11" ht="12.75" thickBot="1" x14ac:dyDescent="0.25">
      <c r="A39" s="491" t="s">
        <v>10</v>
      </c>
      <c r="B39" s="555">
        <v>19672112.219999999</v>
      </c>
      <c r="C39" s="555"/>
      <c r="D39" s="555"/>
      <c r="E39" s="554">
        <v>19672112.219999999</v>
      </c>
      <c r="F39" s="555">
        <v>1613178.66</v>
      </c>
      <c r="G39" s="555"/>
      <c r="H39" s="554">
        <v>21285290.879999999</v>
      </c>
    </row>
    <row r="40" spans="1:11" ht="13.5" thickTop="1" thickBot="1" x14ac:dyDescent="0.25">
      <c r="A40" s="372" t="s">
        <v>11</v>
      </c>
      <c r="B40" s="471">
        <v>203605417</v>
      </c>
      <c r="C40" s="471"/>
      <c r="D40" s="471"/>
      <c r="E40" s="471">
        <v>203605417</v>
      </c>
      <c r="F40" s="471">
        <v>-29218906</v>
      </c>
      <c r="G40" s="471"/>
      <c r="H40" s="473">
        <v>174386511</v>
      </c>
      <c r="J40" s="385"/>
      <c r="K40" s="199"/>
    </row>
    <row r="41" spans="1:11" ht="12.75" thickTop="1" x14ac:dyDescent="0.2">
      <c r="J41" s="375"/>
      <c r="K41" s="199"/>
    </row>
    <row r="42" spans="1:11" x14ac:dyDescent="0.2">
      <c r="A42" s="405"/>
      <c r="B42" s="498"/>
      <c r="C42" s="498"/>
      <c r="D42" s="498"/>
      <c r="E42" s="498"/>
      <c r="F42" s="498"/>
      <c r="G42" s="498"/>
      <c r="H42" s="498"/>
      <c r="I42" s="406"/>
      <c r="J42" s="406"/>
    </row>
    <row r="43" spans="1:11" x14ac:dyDescent="0.2">
      <c r="A43" s="407"/>
      <c r="B43" s="110"/>
      <c r="C43" s="110"/>
      <c r="D43" s="110"/>
      <c r="E43" s="110"/>
      <c r="F43" s="110"/>
      <c r="G43" s="110"/>
      <c r="H43" s="110"/>
      <c r="I43" s="406"/>
      <c r="J43" s="406"/>
    </row>
    <row r="44" spans="1:11" x14ac:dyDescent="0.2">
      <c r="A44" s="407"/>
      <c r="B44" s="110"/>
      <c r="C44" s="110"/>
      <c r="D44" s="110"/>
      <c r="E44" s="110"/>
      <c r="F44" s="110"/>
      <c r="G44" s="110"/>
      <c r="H44" s="110"/>
      <c r="I44" s="406"/>
      <c r="J44" s="406"/>
    </row>
    <row r="45" spans="1:11" x14ac:dyDescent="0.2">
      <c r="A45" s="407"/>
      <c r="B45" s="110"/>
      <c r="C45" s="110"/>
      <c r="D45" s="110"/>
      <c r="E45" s="110"/>
      <c r="F45" s="110"/>
      <c r="G45" s="110"/>
      <c r="H45" s="110"/>
      <c r="I45" s="406"/>
      <c r="J45" s="406"/>
    </row>
    <row r="46" spans="1:11" x14ac:dyDescent="0.2">
      <c r="A46" s="406"/>
      <c r="B46" s="498"/>
      <c r="C46" s="498"/>
      <c r="D46" s="498"/>
      <c r="E46" s="498"/>
      <c r="F46" s="498"/>
      <c r="G46" s="498"/>
      <c r="H46" s="498"/>
      <c r="I46" s="406"/>
      <c r="J46" s="406"/>
    </row>
  </sheetData>
  <mergeCells count="2">
    <mergeCell ref="G2:H2"/>
    <mergeCell ref="B4:E4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60"/>
  <sheetViews>
    <sheetView showGridLines="0" workbookViewId="0">
      <selection activeCell="C43" sqref="C43"/>
    </sheetView>
  </sheetViews>
  <sheetFormatPr baseColWidth="10" defaultRowHeight="15" x14ac:dyDescent="0.25"/>
  <cols>
    <col min="1" max="1" width="11.42578125" style="121"/>
    <col min="2" max="2" width="28.5703125" style="121" customWidth="1"/>
    <col min="3" max="3" width="30" style="121" customWidth="1"/>
    <col min="4" max="4" width="19.85546875" style="121" customWidth="1"/>
    <col min="5" max="5" width="21.5703125" style="121" customWidth="1"/>
    <col min="6" max="6" width="11.42578125" style="121"/>
    <col min="7" max="7" width="18.7109375" style="121" customWidth="1"/>
    <col min="8" max="10" width="11.42578125" style="121"/>
    <col min="11" max="11" width="26" style="121" customWidth="1"/>
    <col min="12" max="12" width="14.140625" style="121" bestFit="1" customWidth="1"/>
    <col min="13" max="16384" width="11.42578125" style="121"/>
  </cols>
  <sheetData>
    <row r="1" spans="1:12" ht="15.75" thickTop="1" x14ac:dyDescent="0.25">
      <c r="A1" s="229" t="s">
        <v>28</v>
      </c>
      <c r="B1" s="230"/>
      <c r="C1" s="231"/>
      <c r="D1" s="231"/>
      <c r="E1" s="231"/>
      <c r="F1" s="231"/>
      <c r="G1" s="232"/>
    </row>
    <row r="2" spans="1:12" x14ac:dyDescent="0.25">
      <c r="A2" s="233"/>
      <c r="B2" s="234"/>
      <c r="C2" s="235"/>
      <c r="D2" s="235"/>
      <c r="E2" s="235"/>
      <c r="F2" s="235"/>
      <c r="G2" s="236"/>
    </row>
    <row r="3" spans="1:12" x14ac:dyDescent="0.25">
      <c r="A3" s="273" t="s">
        <v>149</v>
      </c>
      <c r="B3" s="544"/>
      <c r="C3" s="171"/>
      <c r="D3" s="171"/>
      <c r="E3" s="171"/>
      <c r="F3" s="171"/>
      <c r="G3" s="239"/>
    </row>
    <row r="4" spans="1:12" x14ac:dyDescent="0.25">
      <c r="A4" s="240"/>
      <c r="B4" s="241"/>
      <c r="C4" s="171"/>
      <c r="D4" s="171"/>
      <c r="E4" s="171"/>
      <c r="F4" s="171"/>
      <c r="G4" s="239"/>
    </row>
    <row r="5" spans="1:12" x14ac:dyDescent="0.25">
      <c r="A5" s="240"/>
      <c r="B5" s="241"/>
      <c r="C5" s="655" t="s">
        <v>30</v>
      </c>
      <c r="D5" s="656"/>
      <c r="E5" s="656"/>
      <c r="F5" s="656"/>
      <c r="G5" s="657"/>
    </row>
    <row r="6" spans="1:12" x14ac:dyDescent="0.25">
      <c r="A6" s="240"/>
      <c r="B6" s="241"/>
      <c r="C6" s="171"/>
      <c r="D6" s="171"/>
      <c r="E6" s="171"/>
      <c r="F6" s="171"/>
      <c r="G6" s="239"/>
    </row>
    <row r="7" spans="1:12" ht="15.75" thickBot="1" x14ac:dyDescent="0.3">
      <c r="A7" s="244"/>
      <c r="B7" s="536"/>
      <c r="C7" s="181"/>
      <c r="D7" s="181"/>
      <c r="E7" s="181"/>
      <c r="F7" s="181"/>
      <c r="G7" s="245"/>
    </row>
    <row r="8" spans="1:12" ht="15.75" thickTop="1" x14ac:dyDescent="0.25">
      <c r="A8" s="246"/>
      <c r="B8" s="247"/>
      <c r="C8" s="176"/>
      <c r="D8" s="176"/>
      <c r="E8" s="176"/>
      <c r="F8" s="176"/>
      <c r="G8" s="248"/>
    </row>
    <row r="9" spans="1:12" x14ac:dyDescent="0.25">
      <c r="A9" s="240"/>
      <c r="B9" s="241" t="s">
        <v>31</v>
      </c>
      <c r="C9" s="636" t="s">
        <v>32</v>
      </c>
      <c r="D9" s="637"/>
      <c r="E9" s="637"/>
      <c r="F9" s="637"/>
      <c r="G9" s="638"/>
    </row>
    <row r="10" spans="1:12" ht="15.75" thickBot="1" x14ac:dyDescent="0.3">
      <c r="A10" s="249"/>
      <c r="B10" s="250"/>
      <c r="C10" s="251"/>
      <c r="D10" s="251"/>
      <c r="E10" s="251"/>
      <c r="F10" s="251"/>
      <c r="G10" s="252"/>
    </row>
    <row r="11" spans="1:12" ht="15.75" thickTop="1" x14ac:dyDescent="0.25">
      <c r="A11" s="233"/>
      <c r="B11" s="234"/>
      <c r="C11" s="253"/>
      <c r="D11" s="253"/>
      <c r="E11" s="253"/>
      <c r="F11" s="253"/>
      <c r="G11" s="254"/>
    </row>
    <row r="12" spans="1:12" x14ac:dyDescent="0.25">
      <c r="A12" s="233"/>
      <c r="B12" s="241"/>
      <c r="C12" s="219" t="s">
        <v>33</v>
      </c>
      <c r="D12" s="219" t="s">
        <v>5</v>
      </c>
      <c r="E12" s="219" t="s">
        <v>7</v>
      </c>
      <c r="F12" s="255" t="s">
        <v>7</v>
      </c>
      <c r="G12" s="254"/>
    </row>
    <row r="13" spans="1:12" x14ac:dyDescent="0.25">
      <c r="A13" s="233"/>
      <c r="B13" s="241"/>
      <c r="C13" s="219"/>
      <c r="D13" s="219"/>
      <c r="E13" s="219"/>
      <c r="F13" s="255"/>
      <c r="G13" s="254"/>
      <c r="K13" s="604"/>
      <c r="L13" s="613"/>
    </row>
    <row r="14" spans="1:12" x14ac:dyDescent="0.25">
      <c r="A14" s="233"/>
      <c r="B14" s="241" t="s">
        <v>34</v>
      </c>
      <c r="C14" s="220">
        <v>2252526.6</v>
      </c>
      <c r="D14" s="408">
        <v>141343.86999999997</v>
      </c>
      <c r="E14" s="219">
        <v>2393870.4700000002</v>
      </c>
      <c r="F14" s="171">
        <v>2811031.4340192587</v>
      </c>
      <c r="G14" s="254"/>
      <c r="I14" s="335"/>
      <c r="K14" s="604"/>
      <c r="L14" s="613"/>
    </row>
    <row r="15" spans="1:12" x14ac:dyDescent="0.25">
      <c r="A15" s="233"/>
      <c r="B15" s="241"/>
      <c r="C15" s="220"/>
      <c r="D15" s="220"/>
      <c r="E15" s="219"/>
      <c r="F15" s="171"/>
      <c r="G15" s="254"/>
      <c r="K15" s="604"/>
      <c r="L15" s="613"/>
    </row>
    <row r="16" spans="1:12" x14ac:dyDescent="0.25">
      <c r="A16" s="233"/>
      <c r="B16" s="241" t="s">
        <v>35</v>
      </c>
      <c r="C16" s="220">
        <v>0</v>
      </c>
      <c r="D16" s="220">
        <v>1806334.8599999999</v>
      </c>
      <c r="E16" s="219">
        <v>1806334.8599999999</v>
      </c>
      <c r="F16" s="171">
        <v>469280.76755467156</v>
      </c>
      <c r="G16" s="254"/>
      <c r="K16" s="604"/>
      <c r="L16" s="613"/>
    </row>
    <row r="17" spans="1:12" x14ac:dyDescent="0.25">
      <c r="A17" s="233"/>
      <c r="B17" s="241"/>
      <c r="C17" s="220"/>
      <c r="D17" s="220"/>
      <c r="E17" s="219"/>
      <c r="F17" s="171"/>
      <c r="G17" s="254"/>
      <c r="K17" s="604"/>
      <c r="L17" s="613"/>
    </row>
    <row r="18" spans="1:12" x14ac:dyDescent="0.25">
      <c r="A18" s="233"/>
      <c r="B18" s="241" t="s">
        <v>176</v>
      </c>
      <c r="C18" s="220">
        <v>2779495.9</v>
      </c>
      <c r="D18" s="220">
        <v>9404259.6699999999</v>
      </c>
      <c r="E18" s="219">
        <v>12183755.57</v>
      </c>
      <c r="F18" s="171">
        <v>2514202.3271782841</v>
      </c>
      <c r="G18" s="254"/>
      <c r="K18" s="604"/>
      <c r="L18" s="613"/>
    </row>
    <row r="19" spans="1:12" x14ac:dyDescent="0.25">
      <c r="A19" s="233"/>
      <c r="B19" s="241"/>
      <c r="C19" s="220"/>
      <c r="D19" s="220"/>
      <c r="E19" s="219"/>
      <c r="F19" s="171"/>
      <c r="G19" s="254"/>
      <c r="K19" s="604"/>
      <c r="L19" s="613"/>
    </row>
    <row r="20" spans="1:12" x14ac:dyDescent="0.25">
      <c r="A20" s="233"/>
      <c r="B20" s="241" t="s">
        <v>36</v>
      </c>
      <c r="C20" s="220">
        <v>1591868.9</v>
      </c>
      <c r="D20" s="220">
        <v>26275810.850000001</v>
      </c>
      <c r="E20" s="219">
        <v>27867679.75</v>
      </c>
      <c r="F20" s="171">
        <v>11915316.299259245</v>
      </c>
      <c r="G20" s="254"/>
      <c r="K20" s="604"/>
      <c r="L20" s="604"/>
    </row>
    <row r="21" spans="1:12" x14ac:dyDescent="0.25">
      <c r="A21" s="233"/>
      <c r="B21" s="241"/>
      <c r="C21" s="220"/>
      <c r="D21" s="220"/>
      <c r="E21" s="219"/>
      <c r="F21" s="171"/>
      <c r="G21" s="254"/>
      <c r="K21" s="604"/>
      <c r="L21" s="613"/>
    </row>
    <row r="22" spans="1:12" x14ac:dyDescent="0.25">
      <c r="A22" s="233"/>
      <c r="B22" s="241" t="s">
        <v>37</v>
      </c>
      <c r="C22" s="220">
        <v>144349.39999999982</v>
      </c>
      <c r="D22" s="220">
        <v>850685.11999999988</v>
      </c>
      <c r="E22" s="219">
        <v>995034.51999999967</v>
      </c>
      <c r="F22" s="171">
        <v>1023264.856390917</v>
      </c>
      <c r="G22" s="254"/>
      <c r="K22" s="604"/>
      <c r="L22" s="604"/>
    </row>
    <row r="23" spans="1:12" x14ac:dyDescent="0.25">
      <c r="A23" s="233"/>
      <c r="B23" s="241"/>
      <c r="C23" s="220"/>
      <c r="D23" s="220"/>
      <c r="E23" s="219"/>
      <c r="F23" s="171"/>
      <c r="G23" s="254"/>
      <c r="K23" s="604"/>
      <c r="L23" s="604"/>
    </row>
    <row r="24" spans="1:12" x14ac:dyDescent="0.25">
      <c r="A24" s="233"/>
      <c r="B24" s="241" t="s">
        <v>38</v>
      </c>
      <c r="C24" s="220">
        <v>15760487.629999999</v>
      </c>
      <c r="D24" s="220">
        <v>12746752.210000001</v>
      </c>
      <c r="E24" s="219">
        <v>28507239.84</v>
      </c>
      <c r="F24" s="171">
        <v>35729616.205597624</v>
      </c>
      <c r="G24" s="254"/>
      <c r="K24" s="604"/>
      <c r="L24" s="604"/>
    </row>
    <row r="25" spans="1:12" x14ac:dyDescent="0.25">
      <c r="A25" s="233"/>
      <c r="B25" s="241"/>
      <c r="C25" s="220"/>
      <c r="D25" s="220"/>
      <c r="E25" s="219"/>
      <c r="F25" s="172"/>
      <c r="G25" s="254"/>
      <c r="K25" s="604"/>
      <c r="L25" s="604"/>
    </row>
    <row r="26" spans="1:12" x14ac:dyDescent="0.25">
      <c r="A26" s="233"/>
      <c r="B26" s="241"/>
      <c r="C26" s="275"/>
      <c r="D26" s="275"/>
      <c r="E26" s="275"/>
      <c r="F26" s="32"/>
      <c r="G26" s="254"/>
      <c r="K26" s="604"/>
      <c r="L26" s="604"/>
    </row>
    <row r="27" spans="1:12" x14ac:dyDescent="0.25">
      <c r="A27" s="233"/>
      <c r="B27" s="241" t="s">
        <v>7</v>
      </c>
      <c r="C27" s="275">
        <v>22528728.43</v>
      </c>
      <c r="D27" s="275">
        <v>51225186.579999998</v>
      </c>
      <c r="E27" s="275">
        <v>73753915.010000005</v>
      </c>
      <c r="F27" s="32">
        <v>54462711.890000001</v>
      </c>
      <c r="G27" s="256">
        <v>0.48298514697681461</v>
      </c>
      <c r="I27" s="168"/>
      <c r="J27" s="168"/>
      <c r="K27" s="604"/>
      <c r="L27" s="604"/>
    </row>
    <row r="28" spans="1:12" x14ac:dyDescent="0.25">
      <c r="A28" s="233"/>
      <c r="B28" s="234"/>
      <c r="C28" s="276"/>
      <c r="D28" s="276"/>
      <c r="E28" s="276"/>
      <c r="F28" s="257"/>
      <c r="G28" s="254"/>
      <c r="K28" s="604"/>
      <c r="L28" s="604"/>
    </row>
    <row r="29" spans="1:12" x14ac:dyDescent="0.25">
      <c r="A29" s="233"/>
      <c r="B29" s="258"/>
      <c r="C29" s="259"/>
      <c r="D29" s="259"/>
      <c r="E29" s="260"/>
      <c r="F29" s="260"/>
      <c r="G29" s="254"/>
      <c r="K29" s="604"/>
      <c r="L29" s="604"/>
    </row>
    <row r="30" spans="1:12" ht="15.75" thickBot="1" x14ac:dyDescent="0.3">
      <c r="A30" s="233"/>
      <c r="B30" s="258"/>
      <c r="C30" s="259"/>
      <c r="D30" s="259"/>
      <c r="E30" s="235"/>
      <c r="F30" s="235"/>
      <c r="G30" s="254"/>
    </row>
    <row r="31" spans="1:12" ht="15.75" thickTop="1" x14ac:dyDescent="0.25">
      <c r="A31" s="229"/>
      <c r="B31" s="230"/>
      <c r="C31" s="261"/>
      <c r="D31" s="231"/>
      <c r="E31" s="231"/>
      <c r="F31" s="231"/>
      <c r="G31" s="262"/>
    </row>
    <row r="32" spans="1:12" x14ac:dyDescent="0.25">
      <c r="A32" s="240"/>
      <c r="B32" s="241" t="s">
        <v>31</v>
      </c>
      <c r="C32" s="636" t="s">
        <v>39</v>
      </c>
      <c r="D32" s="637"/>
      <c r="E32" s="637"/>
      <c r="F32" s="637"/>
      <c r="G32" s="638"/>
    </row>
    <row r="33" spans="1:7" ht="15.75" thickBot="1" x14ac:dyDescent="0.3">
      <c r="A33" s="263"/>
      <c r="B33" s="264"/>
      <c r="C33" s="178"/>
      <c r="D33" s="179"/>
      <c r="E33" s="179"/>
      <c r="F33" s="179"/>
      <c r="G33" s="180"/>
    </row>
    <row r="34" spans="1:7" ht="15.75" thickTop="1" x14ac:dyDescent="0.25">
      <c r="A34" s="240"/>
      <c r="B34" s="241"/>
      <c r="C34" s="171"/>
      <c r="D34" s="171"/>
      <c r="E34" s="171"/>
      <c r="F34" s="171"/>
      <c r="G34" s="170"/>
    </row>
    <row r="35" spans="1:7" x14ac:dyDescent="0.25">
      <c r="A35" s="240"/>
      <c r="B35" s="241"/>
      <c r="C35" s="219" t="s">
        <v>171</v>
      </c>
      <c r="D35" s="219" t="s">
        <v>172</v>
      </c>
      <c r="E35" s="219" t="s">
        <v>7</v>
      </c>
      <c r="F35" s="535"/>
      <c r="G35" s="536"/>
    </row>
    <row r="36" spans="1:7" x14ac:dyDescent="0.25">
      <c r="A36" s="240"/>
      <c r="B36" s="241"/>
      <c r="C36" s="220"/>
      <c r="D36" s="220"/>
      <c r="E36" s="219"/>
      <c r="F36" s="181"/>
      <c r="G36" s="182"/>
    </row>
    <row r="37" spans="1:7" x14ac:dyDescent="0.25">
      <c r="A37" s="240"/>
      <c r="B37" s="241" t="s">
        <v>34</v>
      </c>
      <c r="C37" s="220">
        <v>23342060.520957269</v>
      </c>
      <c r="D37" s="220">
        <v>9066209.1642133631</v>
      </c>
      <c r="E37" s="219">
        <v>32408269.685170632</v>
      </c>
      <c r="F37" s="181"/>
      <c r="G37" s="184"/>
    </row>
    <row r="38" spans="1:7" x14ac:dyDescent="0.25">
      <c r="A38" s="240"/>
      <c r="B38" s="241"/>
      <c r="C38" s="220"/>
      <c r="D38" s="220"/>
      <c r="E38" s="219"/>
      <c r="F38" s="181"/>
      <c r="G38" s="184"/>
    </row>
    <row r="39" spans="1:7" x14ac:dyDescent="0.25">
      <c r="A39" s="240"/>
      <c r="B39" s="241" t="s">
        <v>35</v>
      </c>
      <c r="C39" s="220">
        <v>3201890.7254906227</v>
      </c>
      <c r="D39" s="220">
        <v>89965.616123544722</v>
      </c>
      <c r="E39" s="219">
        <v>3291856.3416141672</v>
      </c>
      <c r="F39" s="181"/>
      <c r="G39" s="184"/>
    </row>
    <row r="40" spans="1:7" x14ac:dyDescent="0.25">
      <c r="A40" s="240"/>
      <c r="B40" s="241"/>
      <c r="C40" s="220"/>
      <c r="D40" s="220"/>
      <c r="E40" s="219"/>
      <c r="F40" s="181"/>
      <c r="G40" s="184"/>
    </row>
    <row r="41" spans="1:7" x14ac:dyDescent="0.25">
      <c r="A41" s="240"/>
      <c r="B41" s="241" t="s">
        <v>186</v>
      </c>
      <c r="C41" s="220">
        <v>72273.426327698558</v>
      </c>
      <c r="D41" s="220">
        <v>1829181.4857638134</v>
      </c>
      <c r="E41" s="219">
        <v>1901454.912091512</v>
      </c>
      <c r="F41" s="181"/>
      <c r="G41" s="184"/>
    </row>
    <row r="42" spans="1:7" x14ac:dyDescent="0.25">
      <c r="A42" s="240"/>
      <c r="B42" s="241"/>
      <c r="C42" s="220"/>
      <c r="D42" s="220"/>
      <c r="E42" s="219"/>
      <c r="F42" s="181"/>
      <c r="G42" s="184"/>
    </row>
    <row r="43" spans="1:7" x14ac:dyDescent="0.25">
      <c r="A43" s="240"/>
      <c r="B43" s="241" t="s">
        <v>36</v>
      </c>
      <c r="C43" s="220">
        <v>25571633.914828196</v>
      </c>
      <c r="D43" s="220">
        <v>2017720.0747427261</v>
      </c>
      <c r="E43" s="219">
        <v>27589353.989570923</v>
      </c>
      <c r="F43" s="181"/>
      <c r="G43" s="184"/>
    </row>
    <row r="44" spans="1:7" x14ac:dyDescent="0.25">
      <c r="A44" s="240"/>
      <c r="B44" s="241"/>
      <c r="C44" s="220"/>
      <c r="D44" s="220"/>
      <c r="E44" s="219"/>
      <c r="F44" s="181"/>
      <c r="G44" s="184"/>
    </row>
    <row r="45" spans="1:7" x14ac:dyDescent="0.25">
      <c r="A45" s="240"/>
      <c r="B45" s="241" t="s">
        <v>37</v>
      </c>
      <c r="C45" s="220">
        <v>8738435.7800749745</v>
      </c>
      <c r="D45" s="220">
        <v>1714109.8619540103</v>
      </c>
      <c r="E45" s="219">
        <v>10452545.642028986</v>
      </c>
      <c r="F45" s="181"/>
      <c r="G45" s="184"/>
    </row>
    <row r="46" spans="1:7" x14ac:dyDescent="0.25">
      <c r="A46" s="240"/>
      <c r="B46" s="241"/>
      <c r="C46" s="277"/>
      <c r="D46" s="220"/>
      <c r="E46" s="219"/>
      <c r="F46" s="181"/>
      <c r="G46" s="184"/>
    </row>
    <row r="47" spans="1:7" x14ac:dyDescent="0.25">
      <c r="A47" s="240"/>
      <c r="B47" s="241" t="s">
        <v>38</v>
      </c>
      <c r="C47" s="220">
        <v>2792814.0623212475</v>
      </c>
      <c r="D47" s="220">
        <v>514103.2572025418</v>
      </c>
      <c r="E47" s="219">
        <v>3306917.3195237895</v>
      </c>
      <c r="F47" s="181"/>
      <c r="G47" s="184"/>
    </row>
    <row r="48" spans="1:7" x14ac:dyDescent="0.25">
      <c r="A48" s="240"/>
      <c r="B48" s="241"/>
      <c r="C48" s="277"/>
      <c r="D48" s="220"/>
      <c r="E48" s="219"/>
      <c r="F48" s="181"/>
      <c r="G48" s="184"/>
    </row>
    <row r="49" spans="1:10" x14ac:dyDescent="0.25">
      <c r="A49" s="240"/>
      <c r="B49" s="241"/>
      <c r="C49" s="277"/>
      <c r="D49" s="220"/>
      <c r="E49" s="275"/>
      <c r="F49" s="181"/>
      <c r="G49" s="184"/>
    </row>
    <row r="50" spans="1:10" x14ac:dyDescent="0.25">
      <c r="A50" s="240"/>
      <c r="B50" s="241"/>
      <c r="C50" s="277"/>
      <c r="D50" s="220"/>
      <c r="E50" s="275"/>
      <c r="F50" s="181"/>
      <c r="G50" s="184"/>
    </row>
    <row r="51" spans="1:10" x14ac:dyDescent="0.25">
      <c r="A51" s="240"/>
      <c r="B51" s="172" t="s">
        <v>7</v>
      </c>
      <c r="C51" s="278">
        <v>63719108.430000007</v>
      </c>
      <c r="D51" s="275">
        <v>15231289.459999999</v>
      </c>
      <c r="E51" s="275">
        <v>78950397.890000015</v>
      </c>
      <c r="F51" s="546"/>
      <c r="G51" s="256">
        <v>0.51701485302318528</v>
      </c>
      <c r="I51" s="168"/>
      <c r="J51" s="168"/>
    </row>
    <row r="52" spans="1:10" x14ac:dyDescent="0.25">
      <c r="A52" s="240"/>
      <c r="B52" s="241"/>
      <c r="C52" s="220"/>
      <c r="D52" s="220"/>
      <c r="E52" s="219"/>
      <c r="F52" s="181"/>
      <c r="G52" s="184"/>
    </row>
    <row r="53" spans="1:10" x14ac:dyDescent="0.25">
      <c r="A53" s="240"/>
      <c r="B53" s="267"/>
      <c r="C53" s="108"/>
      <c r="D53" s="108"/>
      <c r="E53" s="189"/>
      <c r="F53" s="189"/>
      <c r="G53" s="547"/>
    </row>
    <row r="54" spans="1:10" ht="15.75" thickBot="1" x14ac:dyDescent="0.3">
      <c r="A54" s="240"/>
      <c r="B54" s="241"/>
      <c r="C54" s="171"/>
      <c r="D54" s="171"/>
      <c r="E54" s="171"/>
      <c r="F54" s="171"/>
      <c r="G54" s="170"/>
    </row>
    <row r="55" spans="1:10" ht="15.75" thickTop="1" x14ac:dyDescent="0.25">
      <c r="A55" s="246"/>
      <c r="B55" s="247"/>
      <c r="C55" s="175"/>
      <c r="D55" s="176"/>
      <c r="E55" s="176"/>
      <c r="F55" s="176"/>
      <c r="G55" s="177"/>
    </row>
    <row r="56" spans="1:10" x14ac:dyDescent="0.25">
      <c r="A56" s="274" t="s">
        <v>173</v>
      </c>
      <c r="B56" s="268"/>
      <c r="C56" s="534"/>
      <c r="D56" s="535"/>
      <c r="E56" s="269"/>
      <c r="F56" s="269"/>
      <c r="G56" s="547">
        <v>152704312.90000004</v>
      </c>
    </row>
    <row r="57" spans="1:10" ht="15.75" thickBot="1" x14ac:dyDescent="0.3">
      <c r="A57" s="249"/>
      <c r="B57" s="250"/>
      <c r="C57" s="270"/>
      <c r="D57" s="271"/>
      <c r="E57" s="271"/>
      <c r="F57" s="271"/>
      <c r="G57" s="272"/>
    </row>
    <row r="58" spans="1:10" ht="15.75" thickTop="1" x14ac:dyDescent="0.25">
      <c r="A58" s="1"/>
      <c r="B58" s="1"/>
      <c r="C58" s="1"/>
      <c r="D58" s="1"/>
      <c r="E58" s="1"/>
      <c r="F58" s="1"/>
      <c r="G58" s="1"/>
    </row>
    <row r="59" spans="1:10" x14ac:dyDescent="0.25">
      <c r="A59" s="1"/>
      <c r="B59" s="1"/>
      <c r="C59" s="1"/>
      <c r="D59" s="1"/>
      <c r="E59" s="1"/>
      <c r="F59" s="1"/>
      <c r="G59" s="1"/>
    </row>
    <row r="60" spans="1:10" x14ac:dyDescent="0.25">
      <c r="A60" s="1"/>
      <c r="B60" s="1"/>
      <c r="C60" s="1"/>
      <c r="D60" s="1"/>
      <c r="E60" s="1"/>
      <c r="F60" s="1"/>
      <c r="G60" s="168"/>
    </row>
  </sheetData>
  <mergeCells count="3">
    <mergeCell ref="C5:G5"/>
    <mergeCell ref="C9:G9"/>
    <mergeCell ref="C32:G32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6"/>
  <sheetViews>
    <sheetView showGridLines="0" workbookViewId="0">
      <selection activeCell="B9" sqref="B9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18.5703125" style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8" ht="15.75" thickTop="1" x14ac:dyDescent="0.25">
      <c r="A1" s="279"/>
      <c r="B1" s="280"/>
      <c r="C1" s="281"/>
      <c r="D1" s="281"/>
      <c r="E1" s="281"/>
      <c r="F1" s="282"/>
    </row>
    <row r="2" spans="1:8" x14ac:dyDescent="0.25">
      <c r="A2" s="190"/>
      <c r="B2" s="283"/>
      <c r="C2" s="265"/>
      <c r="D2" s="265"/>
      <c r="E2" s="265"/>
      <c r="F2" s="284"/>
    </row>
    <row r="3" spans="1:8" x14ac:dyDescent="0.25">
      <c r="A3" s="655" t="s">
        <v>182</v>
      </c>
      <c r="B3" s="656"/>
      <c r="C3" s="656"/>
      <c r="D3" s="656"/>
      <c r="E3" s="656"/>
      <c r="F3" s="657"/>
    </row>
    <row r="4" spans="1:8" x14ac:dyDescent="0.25">
      <c r="A4" s="655" t="s">
        <v>150</v>
      </c>
      <c r="B4" s="656"/>
      <c r="C4" s="656"/>
      <c r="D4" s="656"/>
      <c r="E4" s="656"/>
      <c r="F4" s="657"/>
    </row>
    <row r="5" spans="1:8" x14ac:dyDescent="0.25">
      <c r="A5" s="655"/>
      <c r="B5" s="656"/>
      <c r="C5" s="656"/>
      <c r="D5" s="656"/>
      <c r="E5" s="656"/>
      <c r="F5" s="657"/>
    </row>
    <row r="6" spans="1:8" x14ac:dyDescent="0.25">
      <c r="A6" s="190"/>
      <c r="B6" s="288"/>
      <c r="C6" s="289"/>
      <c r="D6" s="289"/>
      <c r="E6" s="289"/>
      <c r="F6" s="284"/>
    </row>
    <row r="7" spans="1:8" x14ac:dyDescent="0.25">
      <c r="A7" s="290"/>
      <c r="B7" s="291"/>
      <c r="C7" s="291"/>
      <c r="D7" s="108"/>
      <c r="E7" s="108"/>
      <c r="F7" s="547"/>
    </row>
    <row r="8" spans="1:8" x14ac:dyDescent="0.25">
      <c r="A8" s="190"/>
      <c r="B8" s="292"/>
      <c r="C8" s="292"/>
      <c r="D8" s="292"/>
      <c r="E8" s="292"/>
      <c r="F8" s="293"/>
    </row>
    <row r="9" spans="1:8" x14ac:dyDescent="0.25">
      <c r="A9" s="190"/>
      <c r="B9" s="294" t="s">
        <v>175</v>
      </c>
      <c r="C9" s="658" t="s">
        <v>46</v>
      </c>
      <c r="D9" s="658"/>
      <c r="E9" s="545" t="s">
        <v>206</v>
      </c>
      <c r="F9" s="296"/>
    </row>
    <row r="10" spans="1:8" x14ac:dyDescent="0.25">
      <c r="A10" s="190"/>
      <c r="B10" s="108"/>
      <c r="C10" s="297"/>
      <c r="D10" s="545"/>
      <c r="E10" s="297"/>
      <c r="F10" s="245"/>
    </row>
    <row r="11" spans="1:8" x14ac:dyDescent="0.25">
      <c r="A11" s="190"/>
      <c r="B11" s="108"/>
      <c r="C11" s="545" t="s">
        <v>47</v>
      </c>
      <c r="D11" s="545" t="s">
        <v>5</v>
      </c>
      <c r="E11" s="297"/>
      <c r="F11" s="284"/>
    </row>
    <row r="12" spans="1:8" x14ac:dyDescent="0.25">
      <c r="A12" s="290"/>
      <c r="B12" s="298"/>
      <c r="C12" s="299" t="s">
        <v>48</v>
      </c>
      <c r="D12" s="299" t="s">
        <v>199</v>
      </c>
      <c r="E12" s="299" t="s">
        <v>48</v>
      </c>
      <c r="F12" s="300"/>
    </row>
    <row r="13" spans="1:8" x14ac:dyDescent="0.25">
      <c r="A13" s="190"/>
      <c r="B13" s="301"/>
      <c r="C13" s="302"/>
      <c r="D13" s="222"/>
      <c r="E13" s="222"/>
      <c r="F13" s="536"/>
    </row>
    <row r="14" spans="1:8" x14ac:dyDescent="0.25">
      <c r="A14" s="190"/>
      <c r="B14" s="241" t="s">
        <v>34</v>
      </c>
      <c r="C14" s="534">
        <v>52.506447552447554</v>
      </c>
      <c r="D14" s="409">
        <v>45.064202136138995</v>
      </c>
      <c r="E14" s="535">
        <v>755.43752179884928</v>
      </c>
      <c r="F14" s="182"/>
      <c r="H14" s="336"/>
    </row>
    <row r="15" spans="1:8" x14ac:dyDescent="0.25">
      <c r="A15" s="190"/>
      <c r="B15" s="241"/>
      <c r="C15" s="534"/>
      <c r="D15" s="535"/>
      <c r="E15" s="535"/>
      <c r="F15" s="182"/>
    </row>
    <row r="16" spans="1:8" x14ac:dyDescent="0.25">
      <c r="A16" s="190"/>
      <c r="B16" s="241" t="s">
        <v>35</v>
      </c>
      <c r="C16" s="534">
        <v>0</v>
      </c>
      <c r="D16" s="535">
        <v>575.90781444285028</v>
      </c>
      <c r="E16" s="535">
        <v>76.733248056274292</v>
      </c>
      <c r="F16" s="182"/>
    </row>
    <row r="17" spans="1:6" x14ac:dyDescent="0.25">
      <c r="A17" s="190"/>
      <c r="B17" s="241"/>
      <c r="C17" s="534"/>
      <c r="D17" s="535"/>
      <c r="E17" s="535"/>
      <c r="F17" s="182"/>
    </row>
    <row r="18" spans="1:6" x14ac:dyDescent="0.25">
      <c r="A18" s="190"/>
      <c r="B18" s="241" t="s">
        <v>176</v>
      </c>
      <c r="C18" s="534">
        <v>64.790114219114216</v>
      </c>
      <c r="D18" s="535">
        <v>2998.3292427865454</v>
      </c>
      <c r="E18" s="535">
        <v>44.32295832381147</v>
      </c>
      <c r="F18" s="182"/>
    </row>
    <row r="19" spans="1:6" x14ac:dyDescent="0.25">
      <c r="A19" s="190"/>
      <c r="B19" s="241"/>
      <c r="C19" s="534"/>
      <c r="D19" s="535"/>
      <c r="E19" s="535"/>
      <c r="F19" s="182"/>
    </row>
    <row r="20" spans="1:6" x14ac:dyDescent="0.25">
      <c r="A20" s="190"/>
      <c r="B20" s="241" t="s">
        <v>36</v>
      </c>
      <c r="C20" s="534">
        <v>37.106501165501165</v>
      </c>
      <c r="D20" s="535">
        <v>8377.4305276582181</v>
      </c>
      <c r="E20" s="535">
        <v>643.10848460538284</v>
      </c>
      <c r="F20" s="182"/>
    </row>
    <row r="21" spans="1:6" x14ac:dyDescent="0.25">
      <c r="A21" s="190"/>
      <c r="B21" s="241"/>
      <c r="C21" s="534"/>
      <c r="D21" s="535"/>
      <c r="E21" s="535"/>
      <c r="F21" s="182"/>
    </row>
    <row r="22" spans="1:6" x14ac:dyDescent="0.25">
      <c r="A22" s="190"/>
      <c r="B22" s="241" t="s">
        <v>37</v>
      </c>
      <c r="C22" s="534">
        <v>3.3647878787878747</v>
      </c>
      <c r="D22" s="535">
        <v>271.22114458791646</v>
      </c>
      <c r="E22" s="535">
        <v>243.64908256477821</v>
      </c>
      <c r="F22" s="182"/>
    </row>
    <row r="23" spans="1:6" x14ac:dyDescent="0.25">
      <c r="A23" s="190"/>
      <c r="B23" s="241"/>
      <c r="C23" s="534"/>
      <c r="D23" s="535"/>
      <c r="E23" s="535"/>
      <c r="F23" s="182"/>
    </row>
    <row r="24" spans="1:6" x14ac:dyDescent="0.25">
      <c r="A24" s="190"/>
      <c r="B24" s="241" t="s">
        <v>38</v>
      </c>
      <c r="C24" s="534">
        <v>367.377334032634</v>
      </c>
      <c r="D24" s="535">
        <v>4064.0051681810937</v>
      </c>
      <c r="E24" s="535">
        <v>77.08431980241933</v>
      </c>
      <c r="F24" s="182"/>
    </row>
    <row r="25" spans="1:6" x14ac:dyDescent="0.25">
      <c r="A25" s="190"/>
      <c r="B25" s="241"/>
      <c r="C25" s="304"/>
      <c r="D25" s="305"/>
      <c r="E25" s="305"/>
      <c r="F25" s="182"/>
    </row>
    <row r="26" spans="1:6" x14ac:dyDescent="0.25">
      <c r="A26" s="190"/>
      <c r="B26" s="241"/>
      <c r="C26" s="197"/>
      <c r="D26" s="303"/>
      <c r="E26" s="303"/>
      <c r="F26" s="182"/>
    </row>
    <row r="27" spans="1:6" x14ac:dyDescent="0.25">
      <c r="A27" s="306"/>
      <c r="B27" s="307"/>
      <c r="C27" s="308"/>
      <c r="D27" s="308"/>
      <c r="E27" s="308"/>
      <c r="F27" s="309"/>
    </row>
    <row r="28" spans="1:6" x14ac:dyDescent="0.25">
      <c r="A28" s="190"/>
      <c r="B28" s="310" t="s">
        <v>7</v>
      </c>
      <c r="C28" s="37">
        <v>525.14518484848486</v>
      </c>
      <c r="D28" s="37">
        <v>16331.958099792762</v>
      </c>
      <c r="E28" s="37">
        <v>1840.3356151515154</v>
      </c>
      <c r="F28" s="182"/>
    </row>
    <row r="29" spans="1:6" x14ac:dyDescent="0.25">
      <c r="A29" s="290"/>
      <c r="B29" s="311"/>
      <c r="C29" s="192"/>
      <c r="D29" s="192"/>
      <c r="E29" s="192"/>
      <c r="F29" s="312"/>
    </row>
    <row r="30" spans="1:6" x14ac:dyDescent="0.25">
      <c r="A30" s="190"/>
      <c r="B30" s="283"/>
      <c r="C30" s="181"/>
      <c r="D30" s="181"/>
      <c r="E30" s="535"/>
      <c r="F30" s="182"/>
    </row>
    <row r="31" spans="1:6" x14ac:dyDescent="0.25">
      <c r="A31" s="190"/>
      <c r="B31" s="294" t="s">
        <v>49</v>
      </c>
      <c r="C31" s="76">
        <v>42900</v>
      </c>
      <c r="D31" s="76">
        <v>3136.5</v>
      </c>
      <c r="E31" s="546"/>
      <c r="F31" s="182"/>
    </row>
    <row r="32" spans="1:6" x14ac:dyDescent="0.25">
      <c r="A32" s="190"/>
      <c r="B32" s="311"/>
      <c r="C32" s="313"/>
      <c r="D32" s="313"/>
      <c r="E32" s="313"/>
      <c r="F32" s="314"/>
    </row>
    <row r="33" spans="1:6" x14ac:dyDescent="0.25">
      <c r="A33" s="306"/>
      <c r="B33" s="315"/>
      <c r="C33" s="181"/>
      <c r="D33" s="181"/>
      <c r="E33" s="181"/>
      <c r="F33" s="182"/>
    </row>
    <row r="34" spans="1:6" x14ac:dyDescent="0.25">
      <c r="A34" s="190"/>
      <c r="B34" s="316" t="s">
        <v>50</v>
      </c>
      <c r="C34" s="222"/>
      <c r="D34" s="222"/>
      <c r="E34" s="181"/>
      <c r="F34" s="182"/>
    </row>
    <row r="35" spans="1:6" x14ac:dyDescent="0.25">
      <c r="A35" s="190"/>
      <c r="B35" s="317"/>
      <c r="C35" s="318"/>
      <c r="D35" s="222"/>
      <c r="E35" s="319"/>
      <c r="F35" s="182"/>
    </row>
    <row r="36" spans="1:6" x14ac:dyDescent="0.25">
      <c r="A36" s="190"/>
      <c r="B36" s="320" t="s">
        <v>177</v>
      </c>
      <c r="C36" s="534">
        <v>0.51663659588708455</v>
      </c>
      <c r="D36" s="535">
        <v>2.0558373764246358</v>
      </c>
      <c r="E36" s="319">
        <v>0</v>
      </c>
      <c r="F36" s="182"/>
    </row>
    <row r="37" spans="1:6" x14ac:dyDescent="0.25">
      <c r="A37" s="190"/>
      <c r="B37" s="320"/>
      <c r="C37" s="534"/>
      <c r="D37" s="535"/>
      <c r="E37" s="535"/>
      <c r="F37" s="536"/>
    </row>
    <row r="38" spans="1:6" x14ac:dyDescent="0.25">
      <c r="A38" s="190"/>
      <c r="B38" s="283" t="s">
        <v>52</v>
      </c>
      <c r="C38" s="534">
        <v>0.57468920399887991</v>
      </c>
      <c r="D38" s="535">
        <v>2.0244344817359399</v>
      </c>
      <c r="E38" s="181"/>
      <c r="F38" s="182"/>
    </row>
    <row r="39" spans="1:6" x14ac:dyDescent="0.25">
      <c r="A39" s="290"/>
      <c r="B39" s="321"/>
      <c r="C39" s="191"/>
      <c r="D39" s="192"/>
      <c r="E39" s="192"/>
      <c r="F39" s="312"/>
    </row>
    <row r="40" spans="1:6" x14ac:dyDescent="0.25">
      <c r="A40" s="190"/>
      <c r="B40" s="283"/>
      <c r="C40" s="535"/>
      <c r="D40" s="181"/>
      <c r="E40" s="535"/>
      <c r="F40" s="182"/>
    </row>
    <row r="41" spans="1:6" x14ac:dyDescent="0.25">
      <c r="A41" s="190"/>
      <c r="B41" s="294" t="s">
        <v>53</v>
      </c>
      <c r="C41" s="76">
        <v>12254750</v>
      </c>
      <c r="D41" s="181"/>
      <c r="E41" s="181"/>
      <c r="F41" s="182"/>
    </row>
    <row r="42" spans="1:6" x14ac:dyDescent="0.25">
      <c r="A42" s="190"/>
      <c r="B42" s="294"/>
      <c r="C42" s="76"/>
      <c r="D42" s="181"/>
      <c r="E42" s="181"/>
      <c r="F42" s="182"/>
    </row>
    <row r="43" spans="1:6" x14ac:dyDescent="0.25">
      <c r="A43" s="190"/>
      <c r="B43" s="294" t="s">
        <v>54</v>
      </c>
      <c r="C43" s="76">
        <v>6554020</v>
      </c>
      <c r="D43" s="181"/>
      <c r="E43" s="181"/>
      <c r="F43" s="182"/>
    </row>
    <row r="44" spans="1:6" x14ac:dyDescent="0.25">
      <c r="A44" s="190"/>
      <c r="B44" s="322"/>
      <c r="C44" s="323"/>
      <c r="D44" s="181"/>
      <c r="E44" s="181"/>
      <c r="F44" s="182"/>
    </row>
    <row r="45" spans="1:6" x14ac:dyDescent="0.25">
      <c r="A45" s="306"/>
      <c r="B45" s="315"/>
      <c r="C45" s="324"/>
      <c r="D45" s="325"/>
      <c r="E45" s="326"/>
      <c r="F45" s="309"/>
    </row>
    <row r="46" spans="1:6" x14ac:dyDescent="0.25">
      <c r="A46" s="190"/>
      <c r="B46" s="327" t="s">
        <v>55</v>
      </c>
      <c r="C46" s="265"/>
      <c r="D46" s="181"/>
      <c r="E46" s="535"/>
      <c r="F46" s="182"/>
    </row>
    <row r="47" spans="1:6" x14ac:dyDescent="0.25">
      <c r="A47" s="190"/>
      <c r="B47" s="320"/>
      <c r="C47" s="265"/>
      <c r="D47" s="181"/>
      <c r="E47" s="535"/>
      <c r="F47" s="182"/>
    </row>
    <row r="48" spans="1:6" x14ac:dyDescent="0.25">
      <c r="A48" s="190"/>
      <c r="B48" s="320" t="s">
        <v>56</v>
      </c>
      <c r="C48" s="535">
        <v>0.28136236071727289</v>
      </c>
      <c r="D48" s="181"/>
      <c r="E48" s="535"/>
      <c r="F48" s="182"/>
    </row>
    <row r="49" spans="1:6" x14ac:dyDescent="0.25">
      <c r="A49" s="190"/>
      <c r="B49" s="320"/>
      <c r="C49" s="535"/>
      <c r="D49" s="181"/>
      <c r="E49" s="535"/>
      <c r="F49" s="182"/>
    </row>
    <row r="50" spans="1:6" x14ac:dyDescent="0.25">
      <c r="A50" s="190"/>
      <c r="B50" s="320" t="s">
        <v>57</v>
      </c>
      <c r="C50" s="534">
        <v>0.52609320539150017</v>
      </c>
      <c r="D50" s="181"/>
      <c r="E50" s="535"/>
      <c r="F50" s="182"/>
    </row>
    <row r="51" spans="1:6" x14ac:dyDescent="0.25">
      <c r="A51" s="190"/>
      <c r="B51" s="320"/>
      <c r="C51" s="534"/>
      <c r="D51" s="181"/>
      <c r="E51" s="535"/>
      <c r="F51" s="182"/>
    </row>
    <row r="52" spans="1:6" x14ac:dyDescent="0.25">
      <c r="A52" s="190"/>
      <c r="B52" s="320" t="s">
        <v>178</v>
      </c>
      <c r="C52" s="534">
        <v>28.675583534990739</v>
      </c>
      <c r="D52" s="181"/>
      <c r="E52" s="283"/>
      <c r="F52" s="182"/>
    </row>
    <row r="53" spans="1:6" x14ac:dyDescent="0.25">
      <c r="A53" s="190"/>
      <c r="B53" s="320"/>
      <c r="C53" s="534"/>
      <c r="D53" s="181"/>
      <c r="E53" s="283"/>
      <c r="F53" s="182"/>
    </row>
    <row r="54" spans="1:6" x14ac:dyDescent="0.25">
      <c r="A54" s="190"/>
      <c r="B54" s="320" t="s">
        <v>58</v>
      </c>
      <c r="C54" s="534">
        <v>33.865215267881389</v>
      </c>
      <c r="D54" s="181"/>
      <c r="E54" s="283"/>
      <c r="F54" s="182"/>
    </row>
    <row r="55" spans="1:6" x14ac:dyDescent="0.25">
      <c r="A55" s="290"/>
      <c r="B55" s="321"/>
      <c r="C55" s="328"/>
      <c r="D55" s="192"/>
      <c r="E55" s="311"/>
      <c r="F55" s="312"/>
    </row>
    <row r="56" spans="1:6" x14ac:dyDescent="0.25">
      <c r="A56" s="190"/>
      <c r="B56" s="301"/>
      <c r="C56" s="535"/>
      <c r="D56" s="181"/>
      <c r="E56" s="283"/>
      <c r="F56" s="182"/>
    </row>
    <row r="57" spans="1:6" x14ac:dyDescent="0.25">
      <c r="A57" s="190"/>
      <c r="B57" s="327" t="s">
        <v>59</v>
      </c>
      <c r="C57" s="534"/>
      <c r="D57" s="181"/>
      <c r="E57" s="283"/>
      <c r="F57" s="182"/>
    </row>
    <row r="58" spans="1:6" x14ac:dyDescent="0.25">
      <c r="A58" s="190"/>
      <c r="B58" s="320"/>
      <c r="C58" s="534"/>
      <c r="D58" s="181"/>
      <c r="E58" s="283"/>
      <c r="F58" s="182"/>
    </row>
    <row r="59" spans="1:6" x14ac:dyDescent="0.25">
      <c r="A59" s="190"/>
      <c r="B59" s="317" t="s">
        <v>60</v>
      </c>
      <c r="C59" s="534">
        <v>17.383250615652685</v>
      </c>
      <c r="D59" s="222"/>
      <c r="E59" s="283"/>
      <c r="F59" s="182"/>
    </row>
    <row r="60" spans="1:6" x14ac:dyDescent="0.25">
      <c r="A60" s="190"/>
      <c r="B60" s="317"/>
      <c r="C60" s="197"/>
      <c r="D60" s="222"/>
      <c r="E60" s="265"/>
      <c r="F60" s="182"/>
    </row>
    <row r="61" spans="1:6" x14ac:dyDescent="0.25">
      <c r="A61" s="190"/>
      <c r="B61" s="317" t="s">
        <v>61</v>
      </c>
      <c r="C61" s="534">
        <v>663.67983059440564</v>
      </c>
      <c r="D61" s="222"/>
      <c r="E61" s="266"/>
      <c r="F61" s="173"/>
    </row>
    <row r="62" spans="1:6" x14ac:dyDescent="0.25">
      <c r="A62" s="190"/>
      <c r="B62" s="320"/>
      <c r="C62" s="534"/>
      <c r="D62" s="181"/>
      <c r="E62" s="265"/>
      <c r="F62" s="182"/>
    </row>
    <row r="63" spans="1:6" x14ac:dyDescent="0.25">
      <c r="A63" s="190"/>
      <c r="B63" s="320" t="s">
        <v>179</v>
      </c>
      <c r="C63" s="534">
        <v>55.504359860055359</v>
      </c>
      <c r="D63" s="181"/>
      <c r="E63" s="265"/>
      <c r="F63" s="182"/>
    </row>
    <row r="64" spans="1:6" x14ac:dyDescent="0.25">
      <c r="A64" s="190"/>
      <c r="B64" s="268"/>
      <c r="C64" s="534"/>
      <c r="D64" s="535"/>
      <c r="E64" s="329"/>
      <c r="F64" s="182"/>
    </row>
    <row r="65" spans="1:6" x14ac:dyDescent="0.25">
      <c r="A65" s="190"/>
      <c r="B65" s="267" t="s">
        <v>62</v>
      </c>
      <c r="C65" s="534">
        <v>58.927877942087449</v>
      </c>
      <c r="D65" s="222"/>
      <c r="E65" s="108"/>
      <c r="F65" s="330"/>
    </row>
    <row r="66" spans="1:6" x14ac:dyDescent="0.25">
      <c r="A66" s="190"/>
      <c r="B66" s="330"/>
      <c r="C66" s="331"/>
      <c r="D66" s="222"/>
      <c r="E66" s="108"/>
      <c r="F66" s="330"/>
    </row>
    <row r="67" spans="1:6" x14ac:dyDescent="0.25">
      <c r="A67" s="190"/>
      <c r="B67" s="330"/>
      <c r="C67" s="108"/>
      <c r="D67" s="222"/>
      <c r="E67" s="108"/>
      <c r="F67" s="330"/>
    </row>
    <row r="68" spans="1:6" ht="15.75" thickBot="1" x14ac:dyDescent="0.3">
      <c r="A68" s="332"/>
      <c r="B68" s="333"/>
      <c r="C68" s="334"/>
      <c r="D68" s="334"/>
      <c r="E68" s="334"/>
      <c r="F68" s="333"/>
    </row>
    <row r="69" spans="1:6" ht="15.75" thickTop="1" x14ac:dyDescent="0.25"/>
    <row r="72" spans="1:6" x14ac:dyDescent="0.25">
      <c r="C72" s="166"/>
      <c r="D72" s="166"/>
    </row>
    <row r="73" spans="1:6" x14ac:dyDescent="0.25">
      <c r="C73" s="166"/>
      <c r="D73" s="166"/>
    </row>
    <row r="74" spans="1:6" x14ac:dyDescent="0.25">
      <c r="C74" s="166"/>
      <c r="D74" s="166"/>
    </row>
    <row r="75" spans="1:6" x14ac:dyDescent="0.25">
      <c r="C75" s="166"/>
      <c r="D75" s="166"/>
    </row>
    <row r="76" spans="1:6" x14ac:dyDescent="0.25">
      <c r="C76" s="166"/>
      <c r="D76" s="166"/>
    </row>
    <row r="77" spans="1:6" x14ac:dyDescent="0.25">
      <c r="C77" s="166"/>
      <c r="D77" s="166"/>
    </row>
    <row r="78" spans="1:6" x14ac:dyDescent="0.25">
      <c r="C78" s="166"/>
      <c r="D78" s="166"/>
    </row>
    <row r="79" spans="1:6" x14ac:dyDescent="0.25">
      <c r="C79" s="166"/>
      <c r="D79" s="166"/>
    </row>
    <row r="80" spans="1:6" x14ac:dyDescent="0.25">
      <c r="C80" s="166"/>
      <c r="D80" s="166"/>
    </row>
    <row r="81" spans="3:4" x14ac:dyDescent="0.25">
      <c r="C81" s="166"/>
      <c r="D81" s="166"/>
    </row>
    <row r="82" spans="3:4" x14ac:dyDescent="0.25">
      <c r="C82" s="166"/>
      <c r="D82" s="166"/>
    </row>
    <row r="83" spans="3:4" x14ac:dyDescent="0.25">
      <c r="C83" s="166"/>
      <c r="D83" s="166"/>
    </row>
    <row r="84" spans="3:4" x14ac:dyDescent="0.25">
      <c r="C84" s="166"/>
      <c r="D84" s="166"/>
    </row>
    <row r="85" spans="3:4" x14ac:dyDescent="0.25">
      <c r="C85" s="166"/>
      <c r="D85" s="166"/>
    </row>
    <row r="86" spans="3:4" x14ac:dyDescent="0.25">
      <c r="C86" s="166"/>
      <c r="D86" s="166"/>
    </row>
    <row r="87" spans="3:4" x14ac:dyDescent="0.25">
      <c r="C87" s="166"/>
      <c r="D87" s="166"/>
    </row>
    <row r="88" spans="3:4" x14ac:dyDescent="0.25">
      <c r="C88" s="166"/>
      <c r="D88" s="166"/>
    </row>
    <row r="89" spans="3:4" x14ac:dyDescent="0.25">
      <c r="C89" s="166"/>
      <c r="D89" s="166"/>
    </row>
    <row r="90" spans="3:4" x14ac:dyDescent="0.25">
      <c r="C90" s="166"/>
      <c r="D90" s="166"/>
    </row>
    <row r="91" spans="3:4" x14ac:dyDescent="0.25">
      <c r="C91" s="166"/>
      <c r="D91" s="166"/>
    </row>
    <row r="92" spans="3:4" x14ac:dyDescent="0.25">
      <c r="C92" s="166"/>
      <c r="D92" s="166"/>
    </row>
    <row r="93" spans="3:4" x14ac:dyDescent="0.25">
      <c r="C93" s="166"/>
      <c r="D93" s="166"/>
    </row>
    <row r="94" spans="3:4" x14ac:dyDescent="0.25">
      <c r="C94" s="166"/>
      <c r="D94" s="166"/>
    </row>
    <row r="95" spans="3:4" x14ac:dyDescent="0.25">
      <c r="C95" s="166"/>
      <c r="D95" s="166"/>
    </row>
    <row r="96" spans="3:4" x14ac:dyDescent="0.25">
      <c r="C96" s="166"/>
      <c r="D96" s="166"/>
    </row>
    <row r="97" spans="3:4" x14ac:dyDescent="0.25">
      <c r="C97" s="166"/>
      <c r="D97" s="166"/>
    </row>
    <row r="98" spans="3:4" x14ac:dyDescent="0.25">
      <c r="C98" s="166"/>
      <c r="D98" s="166"/>
    </row>
    <row r="99" spans="3:4" x14ac:dyDescent="0.25">
      <c r="C99" s="166"/>
      <c r="D99" s="166"/>
    </row>
    <row r="100" spans="3:4" x14ac:dyDescent="0.25">
      <c r="C100" s="166"/>
      <c r="D100" s="166"/>
    </row>
    <row r="101" spans="3:4" x14ac:dyDescent="0.25">
      <c r="C101" s="166"/>
      <c r="D101" s="166"/>
    </row>
    <row r="102" spans="3:4" x14ac:dyDescent="0.25">
      <c r="C102" s="166"/>
      <c r="D102" s="166"/>
    </row>
    <row r="103" spans="3:4" x14ac:dyDescent="0.25">
      <c r="C103" s="166"/>
      <c r="D103" s="166"/>
    </row>
    <row r="104" spans="3:4" x14ac:dyDescent="0.25">
      <c r="C104" s="166"/>
      <c r="D104" s="166"/>
    </row>
    <row r="105" spans="3:4" x14ac:dyDescent="0.25">
      <c r="C105" s="166"/>
      <c r="D105" s="166"/>
    </row>
    <row r="106" spans="3:4" x14ac:dyDescent="0.25">
      <c r="C106" s="166"/>
      <c r="D106" s="166"/>
    </row>
    <row r="107" spans="3:4" x14ac:dyDescent="0.25">
      <c r="C107" s="166"/>
      <c r="D107" s="166"/>
    </row>
    <row r="108" spans="3:4" x14ac:dyDescent="0.25">
      <c r="C108" s="166"/>
      <c r="D108" s="166"/>
    </row>
    <row r="109" spans="3:4" x14ac:dyDescent="0.25">
      <c r="C109" s="166"/>
      <c r="D109" s="166"/>
    </row>
    <row r="110" spans="3:4" x14ac:dyDescent="0.25">
      <c r="C110" s="166"/>
      <c r="D110" s="166"/>
    </row>
    <row r="111" spans="3:4" x14ac:dyDescent="0.25">
      <c r="C111" s="166"/>
      <c r="D111" s="166"/>
    </row>
    <row r="112" spans="3:4" x14ac:dyDescent="0.25">
      <c r="C112" s="166"/>
      <c r="D112" s="166"/>
    </row>
    <row r="113" spans="3:4" x14ac:dyDescent="0.25">
      <c r="C113" s="166"/>
      <c r="D113" s="166"/>
    </row>
    <row r="114" spans="3:4" x14ac:dyDescent="0.25">
      <c r="C114" s="166"/>
      <c r="D114" s="166"/>
    </row>
    <row r="115" spans="3:4" x14ac:dyDescent="0.25">
      <c r="C115" s="166"/>
      <c r="D115" s="166"/>
    </row>
    <row r="116" spans="3:4" x14ac:dyDescent="0.25">
      <c r="C116" s="166"/>
      <c r="D116" s="166"/>
    </row>
  </sheetData>
  <mergeCells count="3">
    <mergeCell ref="A3:F3"/>
    <mergeCell ref="A4:F5"/>
    <mergeCell ref="C9:D9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41"/>
  <sheetViews>
    <sheetView showGridLines="0" topLeftCell="A4" zoomScaleNormal="100" workbookViewId="0">
      <selection activeCell="B9" sqref="B9:D9"/>
    </sheetView>
  </sheetViews>
  <sheetFormatPr baseColWidth="10" defaultRowHeight="12" x14ac:dyDescent="0.2"/>
  <cols>
    <col min="1" max="1" width="33.85546875" style="368" customWidth="1"/>
    <col min="2" max="2" width="15.140625" style="377" bestFit="1" customWidth="1"/>
    <col min="3" max="4" width="14.28515625" style="377" bestFit="1" customWidth="1"/>
    <col min="5" max="5" width="15.140625" style="377" bestFit="1" customWidth="1"/>
    <col min="6" max="7" width="17.140625" style="377" customWidth="1"/>
    <col min="8" max="8" width="15.28515625" style="377" bestFit="1" customWidth="1"/>
    <col min="9" max="10" width="11.42578125" style="368"/>
    <col min="11" max="11" width="11.7109375" style="368" bestFit="1" customWidth="1"/>
    <col min="12" max="12" width="13.42578125" style="368" bestFit="1" customWidth="1"/>
    <col min="13" max="16384" width="11.42578125" style="368"/>
  </cols>
  <sheetData>
    <row r="2" spans="1:12" s="111" customFormat="1" ht="20.100000000000001" customHeight="1" x14ac:dyDescent="0.2">
      <c r="A2" s="266" t="s">
        <v>15</v>
      </c>
      <c r="B2" s="497" t="s">
        <v>8</v>
      </c>
      <c r="C2" s="497"/>
      <c r="D2" s="497"/>
      <c r="E2" s="497"/>
      <c r="F2" s="654" t="s">
        <v>227</v>
      </c>
      <c r="G2" s="654"/>
      <c r="H2" s="654"/>
      <c r="J2" s="166"/>
      <c r="K2" s="166"/>
      <c r="L2" s="166"/>
    </row>
    <row r="3" spans="1:12" ht="12.75" thickBot="1" x14ac:dyDescent="0.25">
      <c r="I3" s="406"/>
    </row>
    <row r="4" spans="1:12" ht="19.5" customHeight="1" thickTop="1" x14ac:dyDescent="0.2">
      <c r="A4" s="561"/>
      <c r="B4" s="650" t="s">
        <v>262</v>
      </c>
      <c r="C4" s="651"/>
      <c r="D4" s="651"/>
      <c r="E4" s="651"/>
      <c r="F4" s="562"/>
      <c r="G4" s="562"/>
      <c r="H4" s="563"/>
      <c r="I4" s="498"/>
    </row>
    <row r="5" spans="1:12" ht="12.75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66" t="s">
        <v>4</v>
      </c>
      <c r="F5" s="567" t="s">
        <v>5</v>
      </c>
      <c r="G5" s="567" t="s">
        <v>6</v>
      </c>
      <c r="H5" s="567" t="s">
        <v>7</v>
      </c>
    </row>
    <row r="6" spans="1:12" ht="12.75" thickTop="1" x14ac:dyDescent="0.2">
      <c r="A6" s="556" t="s">
        <v>9</v>
      </c>
      <c r="B6" s="557"/>
      <c r="C6" s="557"/>
      <c r="D6" s="557"/>
      <c r="E6" s="557"/>
      <c r="F6" s="557"/>
      <c r="G6" s="557"/>
      <c r="H6" s="557"/>
    </row>
    <row r="7" spans="1:12" x14ac:dyDescent="0.2">
      <c r="A7" s="490" t="s">
        <v>245</v>
      </c>
      <c r="B7" s="465">
        <v>60028739.640000001</v>
      </c>
      <c r="C7" s="465">
        <v>3968757.71</v>
      </c>
      <c r="D7" s="465">
        <v>13242101.460000001</v>
      </c>
      <c r="E7" s="466">
        <v>77239598.810000002</v>
      </c>
      <c r="F7" s="465"/>
      <c r="G7" s="465"/>
      <c r="H7" s="466">
        <v>77239598.810000002</v>
      </c>
    </row>
    <row r="8" spans="1:12" x14ac:dyDescent="0.2">
      <c r="A8" s="490" t="s">
        <v>246</v>
      </c>
      <c r="B8" s="465">
        <v>35018001.619999997</v>
      </c>
      <c r="C8" s="465">
        <v>2759861.48</v>
      </c>
      <c r="D8" s="465">
        <v>9656249.2599999998</v>
      </c>
      <c r="E8" s="466">
        <v>47434112.359999999</v>
      </c>
      <c r="F8" s="465"/>
      <c r="G8" s="465"/>
      <c r="H8" s="466">
        <v>47434112.359999999</v>
      </c>
    </row>
    <row r="9" spans="1:12" x14ac:dyDescent="0.2">
      <c r="A9" s="490" t="s">
        <v>267</v>
      </c>
      <c r="B9" s="465">
        <v>95046741.260000005</v>
      </c>
      <c r="C9" s="465">
        <v>6728619.1900000004</v>
      </c>
      <c r="D9" s="465">
        <v>22898350.719999999</v>
      </c>
      <c r="E9" s="466">
        <v>124673711.17</v>
      </c>
      <c r="F9" s="466"/>
      <c r="G9" s="466"/>
      <c r="H9" s="466">
        <v>124673711.17</v>
      </c>
    </row>
    <row r="10" spans="1:12" x14ac:dyDescent="0.2">
      <c r="A10" s="490" t="s">
        <v>247</v>
      </c>
      <c r="B10" s="465"/>
      <c r="C10" s="465"/>
      <c r="D10" s="465"/>
      <c r="E10" s="466"/>
      <c r="F10" s="465">
        <v>63868409.280000001</v>
      </c>
      <c r="G10" s="465"/>
      <c r="H10" s="466">
        <v>63868409.280000001</v>
      </c>
    </row>
    <row r="11" spans="1:12" ht="12.75" thickBot="1" x14ac:dyDescent="0.25">
      <c r="A11" s="490" t="s">
        <v>249</v>
      </c>
      <c r="B11" s="465">
        <v>5301907.09</v>
      </c>
      <c r="C11" s="465">
        <v>237746.16</v>
      </c>
      <c r="D11" s="465">
        <v>1091298.6200000001</v>
      </c>
      <c r="E11" s="466">
        <v>6630951.8700000001</v>
      </c>
      <c r="F11" s="465"/>
      <c r="G11" s="465"/>
      <c r="H11" s="466">
        <v>6630951.8700000001</v>
      </c>
    </row>
    <row r="12" spans="1:12" ht="13.5" thickTop="1" thickBot="1" x14ac:dyDescent="0.25">
      <c r="A12" s="372" t="s">
        <v>180</v>
      </c>
      <c r="B12" s="471">
        <v>100348648.34999999</v>
      </c>
      <c r="C12" s="471">
        <v>6966365.3499999996</v>
      </c>
      <c r="D12" s="471">
        <v>23989649.34</v>
      </c>
      <c r="E12" s="471">
        <v>131304663.04000001</v>
      </c>
      <c r="F12" s="471">
        <v>63868409.280000001</v>
      </c>
      <c r="G12" s="471"/>
      <c r="H12" s="473">
        <v>195173072.31999999</v>
      </c>
    </row>
    <row r="13" spans="1:12" ht="12.75" thickTop="1" x14ac:dyDescent="0.2">
      <c r="A13" s="490" t="s">
        <v>268</v>
      </c>
      <c r="B13" s="465"/>
      <c r="C13" s="465"/>
      <c r="D13" s="465"/>
      <c r="E13" s="466"/>
      <c r="F13" s="465"/>
      <c r="G13" s="465"/>
      <c r="H13" s="466"/>
    </row>
    <row r="14" spans="1:12" x14ac:dyDescent="0.2">
      <c r="A14" s="490" t="s">
        <v>232</v>
      </c>
      <c r="B14" s="465"/>
      <c r="C14" s="465"/>
      <c r="D14" s="465"/>
      <c r="E14" s="466"/>
      <c r="F14" s="465"/>
      <c r="G14" s="465"/>
      <c r="H14" s="466"/>
    </row>
    <row r="15" spans="1:12" x14ac:dyDescent="0.2">
      <c r="A15" s="490" t="s">
        <v>250</v>
      </c>
      <c r="B15" s="465">
        <v>20182624.829999998</v>
      </c>
      <c r="C15" s="465">
        <v>2200072.62</v>
      </c>
      <c r="D15" s="465">
        <v>5323247.07</v>
      </c>
      <c r="E15" s="466">
        <v>27705944.52</v>
      </c>
      <c r="F15" s="465">
        <v>12230110.060000001</v>
      </c>
      <c r="G15" s="465"/>
      <c r="H15" s="466">
        <v>39936054.579999998</v>
      </c>
    </row>
    <row r="16" spans="1:12" x14ac:dyDescent="0.2">
      <c r="A16" s="490" t="s">
        <v>251</v>
      </c>
      <c r="B16" s="465">
        <v>59655238</v>
      </c>
      <c r="C16" s="465">
        <v>21783253.5</v>
      </c>
      <c r="D16" s="465">
        <v>28717907.149999999</v>
      </c>
      <c r="E16" s="466">
        <v>110156398</v>
      </c>
      <c r="F16" s="465">
        <v>63791849.210000001</v>
      </c>
      <c r="G16" s="465"/>
      <c r="H16" s="466">
        <v>173948248</v>
      </c>
    </row>
    <row r="17" spans="1:8" x14ac:dyDescent="0.2">
      <c r="A17" s="490" t="s">
        <v>233</v>
      </c>
      <c r="B17" s="465">
        <v>79837863</v>
      </c>
      <c r="C17" s="465">
        <v>23983326.120000001</v>
      </c>
      <c r="D17" s="465">
        <v>34041154.219999999</v>
      </c>
      <c r="E17" s="466">
        <v>137862343</v>
      </c>
      <c r="F17" s="465">
        <v>76021959.269999996</v>
      </c>
      <c r="G17" s="465"/>
      <c r="H17" s="466">
        <v>213884302</v>
      </c>
    </row>
    <row r="18" spans="1:8" x14ac:dyDescent="0.2">
      <c r="A18" s="490" t="s">
        <v>234</v>
      </c>
      <c r="B18" s="465"/>
      <c r="C18" s="465"/>
      <c r="D18" s="465"/>
      <c r="E18" s="466"/>
      <c r="F18" s="465"/>
      <c r="G18" s="465"/>
      <c r="H18" s="466"/>
    </row>
    <row r="19" spans="1:8" x14ac:dyDescent="0.2">
      <c r="A19" s="490" t="s">
        <v>171</v>
      </c>
      <c r="B19" s="465"/>
      <c r="C19" s="465"/>
      <c r="D19" s="465"/>
      <c r="E19" s="466"/>
      <c r="F19" s="465"/>
      <c r="G19" s="465"/>
      <c r="H19" s="466"/>
    </row>
    <row r="20" spans="1:8" x14ac:dyDescent="0.2">
      <c r="A20" s="490" t="s">
        <v>252</v>
      </c>
      <c r="B20" s="465">
        <v>46792456.009999998</v>
      </c>
      <c r="C20" s="465">
        <v>5293579.49</v>
      </c>
      <c r="D20" s="465">
        <v>14342814.16</v>
      </c>
      <c r="E20" s="466">
        <v>66428849.659999996</v>
      </c>
      <c r="F20" s="465">
        <v>21466857.420000002</v>
      </c>
      <c r="G20" s="465"/>
      <c r="H20" s="466">
        <v>87895707.079999998</v>
      </c>
    </row>
    <row r="21" spans="1:8" x14ac:dyDescent="0.2">
      <c r="A21" s="490" t="s">
        <v>253</v>
      </c>
      <c r="B21" s="465">
        <v>7678911.3899999997</v>
      </c>
      <c r="C21" s="465">
        <v>533082.49</v>
      </c>
      <c r="D21" s="465">
        <v>1835743.58</v>
      </c>
      <c r="E21" s="466">
        <v>10047737.460000001</v>
      </c>
      <c r="F21" s="465">
        <v>4887359.01</v>
      </c>
      <c r="G21" s="465"/>
      <c r="H21" s="466">
        <v>14935096.470000001</v>
      </c>
    </row>
    <row r="22" spans="1:8" x14ac:dyDescent="0.2">
      <c r="A22" s="490" t="s">
        <v>269</v>
      </c>
      <c r="B22" s="465">
        <v>54471367.399999999</v>
      </c>
      <c r="C22" s="465">
        <v>5826661.9800000004</v>
      </c>
      <c r="D22" s="465">
        <v>16178557.74</v>
      </c>
      <c r="E22" s="466">
        <v>76476587.120000005</v>
      </c>
      <c r="F22" s="465">
        <v>26354216.43</v>
      </c>
      <c r="G22" s="465"/>
      <c r="H22" s="466">
        <v>102830803.55</v>
      </c>
    </row>
    <row r="23" spans="1:8" x14ac:dyDescent="0.2">
      <c r="A23" s="490" t="s">
        <v>172</v>
      </c>
      <c r="B23" s="465"/>
      <c r="C23" s="465"/>
      <c r="D23" s="465"/>
      <c r="E23" s="466"/>
      <c r="F23" s="465"/>
      <c r="G23" s="465"/>
      <c r="H23" s="466"/>
    </row>
    <row r="24" spans="1:8" x14ac:dyDescent="0.2">
      <c r="A24" s="490" t="s">
        <v>255</v>
      </c>
      <c r="B24" s="465">
        <v>6036778.3499999996</v>
      </c>
      <c r="C24" s="465">
        <v>682934.17</v>
      </c>
      <c r="D24" s="465">
        <v>1850392.07</v>
      </c>
      <c r="E24" s="466">
        <v>8570104.5899999999</v>
      </c>
      <c r="F24" s="465">
        <v>2769477.66</v>
      </c>
      <c r="G24" s="465"/>
      <c r="H24" s="466">
        <v>11339582.25</v>
      </c>
    </row>
    <row r="25" spans="1:8" x14ac:dyDescent="0.2">
      <c r="A25" s="490" t="s">
        <v>256</v>
      </c>
      <c r="B25" s="465">
        <v>12823158</v>
      </c>
      <c r="C25" s="465">
        <v>890204</v>
      </c>
      <c r="D25" s="465">
        <v>3065543</v>
      </c>
      <c r="E25" s="466">
        <v>16778905</v>
      </c>
      <c r="F25" s="465">
        <v>8161492</v>
      </c>
      <c r="G25" s="465"/>
      <c r="H25" s="466">
        <v>24940397</v>
      </c>
    </row>
    <row r="26" spans="1:8" x14ac:dyDescent="0.2">
      <c r="A26" s="490" t="s">
        <v>257</v>
      </c>
      <c r="B26" s="465">
        <v>4116403.74</v>
      </c>
      <c r="C26" s="465">
        <v>285767.39</v>
      </c>
      <c r="D26" s="465">
        <v>984079.84</v>
      </c>
      <c r="E26" s="466">
        <v>5386250.9699999997</v>
      </c>
      <c r="F26" s="465">
        <v>2619947.1800000002</v>
      </c>
      <c r="G26" s="465"/>
      <c r="H26" s="466">
        <v>8006198.1500000004</v>
      </c>
    </row>
    <row r="27" spans="1:8" x14ac:dyDescent="0.2">
      <c r="A27" s="490" t="s">
        <v>270</v>
      </c>
      <c r="B27" s="465">
        <v>22976340</v>
      </c>
      <c r="C27" s="465">
        <v>1858906</v>
      </c>
      <c r="D27" s="465">
        <v>5900015</v>
      </c>
      <c r="E27" s="466">
        <v>30735261</v>
      </c>
      <c r="F27" s="465">
        <v>13550917</v>
      </c>
      <c r="G27" s="465"/>
      <c r="H27" s="466">
        <v>44286178</v>
      </c>
    </row>
    <row r="28" spans="1:8" ht="12.75" thickBot="1" x14ac:dyDescent="0.25">
      <c r="A28" s="490" t="s">
        <v>239</v>
      </c>
      <c r="B28" s="465">
        <v>77447708</v>
      </c>
      <c r="C28" s="465">
        <v>7685568</v>
      </c>
      <c r="D28" s="465">
        <v>22078572</v>
      </c>
      <c r="E28" s="466">
        <v>107211848</v>
      </c>
      <c r="F28" s="465">
        <v>39905133</v>
      </c>
      <c r="G28" s="465"/>
      <c r="H28" s="466">
        <v>147116891</v>
      </c>
    </row>
    <row r="29" spans="1:8" ht="13.5" thickTop="1" thickBot="1" x14ac:dyDescent="0.25">
      <c r="A29" s="372" t="s">
        <v>73</v>
      </c>
      <c r="B29" s="471">
        <v>157285570</v>
      </c>
      <c r="C29" s="471">
        <v>31668894</v>
      </c>
      <c r="D29" s="471">
        <v>56119726</v>
      </c>
      <c r="E29" s="471">
        <v>245074191</v>
      </c>
      <c r="F29" s="471">
        <v>115927093</v>
      </c>
      <c r="G29" s="471"/>
      <c r="H29" s="473">
        <v>361001284</v>
      </c>
    </row>
    <row r="30" spans="1:8" ht="12.75" thickTop="1" x14ac:dyDescent="0.2">
      <c r="A30" s="495" t="s">
        <v>271</v>
      </c>
      <c r="B30" s="554">
        <v>-56936922</v>
      </c>
      <c r="C30" s="554">
        <v>-24702529</v>
      </c>
      <c r="D30" s="554">
        <v>-32130077</v>
      </c>
      <c r="E30" s="554">
        <v>-113769528</v>
      </c>
      <c r="F30" s="554">
        <v>-52058683</v>
      </c>
      <c r="G30" s="554"/>
      <c r="H30" s="554">
        <v>-165828211</v>
      </c>
    </row>
    <row r="31" spans="1:8" x14ac:dyDescent="0.2">
      <c r="A31" s="490" t="s">
        <v>241</v>
      </c>
      <c r="B31" s="465"/>
      <c r="C31" s="465"/>
      <c r="D31" s="465"/>
      <c r="E31" s="466"/>
      <c r="F31" s="465"/>
      <c r="G31" s="465"/>
      <c r="H31" s="466"/>
    </row>
    <row r="32" spans="1:8" x14ac:dyDescent="0.2">
      <c r="A32" s="490" t="s">
        <v>263</v>
      </c>
      <c r="B32" s="465">
        <v>869043.07</v>
      </c>
      <c r="C32" s="465">
        <v>60330.48</v>
      </c>
      <c r="D32" s="465">
        <v>207756.04</v>
      </c>
      <c r="E32" s="465">
        <v>1137129.5900000001</v>
      </c>
      <c r="F32" s="465">
        <v>553115.80000000005</v>
      </c>
      <c r="G32" s="465"/>
      <c r="H32" s="465">
        <v>1690245.39</v>
      </c>
    </row>
    <row r="33" spans="1:9" x14ac:dyDescent="0.2">
      <c r="A33" s="490" t="s">
        <v>264</v>
      </c>
      <c r="B33" s="465">
        <v>110161.97</v>
      </c>
      <c r="C33" s="465">
        <v>7647.6</v>
      </c>
      <c r="D33" s="465">
        <v>26335.66</v>
      </c>
      <c r="E33" s="465">
        <v>144145.23000000001</v>
      </c>
      <c r="F33" s="465">
        <v>70114.28</v>
      </c>
      <c r="G33" s="465"/>
      <c r="H33" s="465">
        <v>214259.51</v>
      </c>
    </row>
    <row r="34" spans="1:9" x14ac:dyDescent="0.2">
      <c r="A34" s="490" t="s">
        <v>266</v>
      </c>
      <c r="B34" s="466">
        <v>758881.1</v>
      </c>
      <c r="C34" s="466">
        <v>52682.879999999997</v>
      </c>
      <c r="D34" s="466">
        <v>181420.38</v>
      </c>
      <c r="E34" s="466">
        <v>992984.36</v>
      </c>
      <c r="F34" s="466">
        <v>483001.52</v>
      </c>
      <c r="G34" s="466"/>
      <c r="H34" s="466">
        <v>1475985.88</v>
      </c>
    </row>
    <row r="35" spans="1:9" x14ac:dyDescent="0.2">
      <c r="A35" s="490" t="s">
        <v>243</v>
      </c>
      <c r="B35" s="465"/>
      <c r="C35" s="465"/>
      <c r="D35" s="465"/>
      <c r="E35" s="466"/>
      <c r="F35" s="465"/>
      <c r="G35" s="465"/>
      <c r="H35" s="466"/>
    </row>
    <row r="36" spans="1:9" x14ac:dyDescent="0.2">
      <c r="A36" s="490" t="s">
        <v>260</v>
      </c>
      <c r="B36" s="465">
        <v>5320477.8099999996</v>
      </c>
      <c r="C36" s="465">
        <v>369356.14</v>
      </c>
      <c r="D36" s="465">
        <v>1271929.3999999999</v>
      </c>
      <c r="E36" s="465">
        <v>6961763.3499999996</v>
      </c>
      <c r="F36" s="465">
        <v>3386298.25</v>
      </c>
      <c r="G36" s="465"/>
      <c r="H36" s="465">
        <v>10348061.6</v>
      </c>
    </row>
    <row r="37" spans="1:9" x14ac:dyDescent="0.2">
      <c r="A37" s="490" t="s">
        <v>261</v>
      </c>
      <c r="B37" s="465">
        <v>3845791.57</v>
      </c>
      <c r="C37" s="465">
        <v>266981.05</v>
      </c>
      <c r="D37" s="465">
        <v>919386.49</v>
      </c>
      <c r="E37" s="465">
        <v>5032159.1100000003</v>
      </c>
      <c r="F37" s="465">
        <v>2447712</v>
      </c>
      <c r="G37" s="465"/>
      <c r="H37" s="465">
        <v>7479871.1100000003</v>
      </c>
    </row>
    <row r="38" spans="1:9" x14ac:dyDescent="0.2">
      <c r="A38" s="490" t="s">
        <v>244</v>
      </c>
      <c r="B38" s="466">
        <v>1474686.24</v>
      </c>
      <c r="C38" s="466">
        <v>102375.09</v>
      </c>
      <c r="D38" s="466">
        <v>352542.91</v>
      </c>
      <c r="E38" s="466">
        <v>1929604.24</v>
      </c>
      <c r="F38" s="466">
        <v>938586.25</v>
      </c>
      <c r="G38" s="466"/>
      <c r="H38" s="466">
        <v>2868190.49</v>
      </c>
    </row>
    <row r="39" spans="1:9" ht="12.75" thickBot="1" x14ac:dyDescent="0.25">
      <c r="A39" s="492" t="s">
        <v>10</v>
      </c>
      <c r="B39" s="555">
        <v>5426598.0099999998</v>
      </c>
      <c r="C39" s="555">
        <v>376723.19</v>
      </c>
      <c r="D39" s="555">
        <v>1297298.81</v>
      </c>
      <c r="E39" s="554">
        <v>7100620.0099999998</v>
      </c>
      <c r="F39" s="555">
        <v>3453840.06</v>
      </c>
      <c r="G39" s="555"/>
      <c r="H39" s="554">
        <v>10554460.07</v>
      </c>
    </row>
    <row r="40" spans="1:9" ht="13.5" thickTop="1" thickBot="1" x14ac:dyDescent="0.25">
      <c r="A40" s="372" t="s">
        <v>11</v>
      </c>
      <c r="B40" s="471">
        <v>-49276757</v>
      </c>
      <c r="C40" s="471">
        <v>-24170748</v>
      </c>
      <c r="D40" s="471">
        <v>-30298815</v>
      </c>
      <c r="E40" s="471">
        <v>-103746319</v>
      </c>
      <c r="F40" s="471">
        <v>-47183256</v>
      </c>
      <c r="G40" s="471"/>
      <c r="H40" s="473">
        <v>-150929575</v>
      </c>
      <c r="I40" s="369"/>
    </row>
    <row r="41" spans="1:9" ht="12.75" thickTop="1" x14ac:dyDescent="0.2">
      <c r="H41" s="455"/>
    </row>
  </sheetData>
  <mergeCells count="2">
    <mergeCell ref="F2:H2"/>
    <mergeCell ref="B4:E4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60"/>
  <sheetViews>
    <sheetView showGridLines="0" topLeftCell="A31" workbookViewId="0">
      <selection activeCell="D59" sqref="D59"/>
    </sheetView>
  </sheetViews>
  <sheetFormatPr baseColWidth="10" defaultRowHeight="15" x14ac:dyDescent="0.25"/>
  <cols>
    <col min="1" max="1" width="11.42578125" style="1"/>
    <col min="2" max="2" width="25.5703125" style="1" customWidth="1"/>
    <col min="3" max="4" width="23.42578125" style="1" customWidth="1"/>
    <col min="5" max="5" width="17.5703125" style="1" customWidth="1"/>
    <col min="6" max="6" width="18.140625" style="1" customWidth="1"/>
    <col min="7" max="7" width="11.7109375" style="1" bestFit="1" customWidth="1"/>
    <col min="8" max="10" width="11.42578125" style="1"/>
    <col min="11" max="12" width="14.140625" style="1" bestFit="1" customWidth="1"/>
    <col min="13" max="16384" width="11.42578125" style="1"/>
  </cols>
  <sheetData>
    <row r="1" spans="1:12" ht="15.75" thickTop="1" x14ac:dyDescent="0.25">
      <c r="A1" s="229" t="s">
        <v>28</v>
      </c>
      <c r="B1" s="230"/>
      <c r="C1" s="231"/>
      <c r="D1" s="231"/>
      <c r="E1" s="231"/>
      <c r="F1" s="231"/>
      <c r="G1" s="232"/>
    </row>
    <row r="2" spans="1:12" x14ac:dyDescent="0.25">
      <c r="A2" s="233"/>
      <c r="B2" s="234"/>
      <c r="C2" s="235"/>
      <c r="D2" s="235"/>
      <c r="E2" s="235"/>
      <c r="F2" s="235"/>
      <c r="G2" s="236"/>
    </row>
    <row r="3" spans="1:12" x14ac:dyDescent="0.25">
      <c r="A3" s="542" t="s">
        <v>151</v>
      </c>
      <c r="B3" s="544"/>
      <c r="C3" s="171"/>
      <c r="D3" s="171"/>
      <c r="E3" s="171"/>
      <c r="F3" s="171"/>
      <c r="G3" s="239"/>
    </row>
    <row r="4" spans="1:12" x14ac:dyDescent="0.25">
      <c r="A4" s="240"/>
      <c r="B4" s="241"/>
      <c r="C4" s="171"/>
      <c r="D4" s="171"/>
      <c r="E4" s="171"/>
      <c r="F4" s="171"/>
      <c r="G4" s="239"/>
    </row>
    <row r="5" spans="1:12" x14ac:dyDescent="0.25">
      <c r="A5" s="240"/>
      <c r="B5" s="241"/>
      <c r="C5" s="655" t="s">
        <v>30</v>
      </c>
      <c r="D5" s="656"/>
      <c r="E5" s="656"/>
      <c r="F5" s="656"/>
      <c r="G5" s="657"/>
    </row>
    <row r="6" spans="1:12" x14ac:dyDescent="0.25">
      <c r="A6" s="240"/>
      <c r="B6" s="241"/>
      <c r="C6" s="171"/>
      <c r="D6" s="171"/>
      <c r="E6" s="171"/>
      <c r="F6" s="171"/>
      <c r="G6" s="239"/>
    </row>
    <row r="7" spans="1:12" ht="15.75" thickBot="1" x14ac:dyDescent="0.3">
      <c r="A7" s="244"/>
      <c r="B7" s="536"/>
      <c r="C7" s="181"/>
      <c r="D7" s="181"/>
      <c r="E7" s="181"/>
      <c r="F7" s="181"/>
      <c r="G7" s="245"/>
    </row>
    <row r="8" spans="1:12" ht="15.75" thickTop="1" x14ac:dyDescent="0.25">
      <c r="A8" s="246"/>
      <c r="B8" s="247"/>
      <c r="C8" s="176"/>
      <c r="D8" s="176"/>
      <c r="E8" s="176"/>
      <c r="F8" s="176"/>
      <c r="G8" s="248"/>
    </row>
    <row r="9" spans="1:12" x14ac:dyDescent="0.25">
      <c r="A9" s="240"/>
      <c r="B9" s="241" t="s">
        <v>31</v>
      </c>
      <c r="C9" s="636" t="s">
        <v>32</v>
      </c>
      <c r="D9" s="637"/>
      <c r="E9" s="637"/>
      <c r="F9" s="637"/>
      <c r="G9" s="638"/>
    </row>
    <row r="10" spans="1:12" ht="15.75" thickBot="1" x14ac:dyDescent="0.3">
      <c r="A10" s="249"/>
      <c r="B10" s="250"/>
      <c r="C10" s="251"/>
      <c r="D10" s="251"/>
      <c r="E10" s="251"/>
      <c r="F10" s="251"/>
      <c r="G10" s="252"/>
    </row>
    <row r="11" spans="1:12" ht="15.75" thickTop="1" x14ac:dyDescent="0.25">
      <c r="A11" s="233"/>
      <c r="B11" s="234"/>
      <c r="C11" s="253"/>
      <c r="D11" s="253"/>
      <c r="E11" s="253"/>
      <c r="F11" s="253"/>
      <c r="G11" s="254"/>
    </row>
    <row r="12" spans="1:12" x14ac:dyDescent="0.25">
      <c r="A12" s="233"/>
      <c r="B12" s="241"/>
      <c r="C12" s="219" t="s">
        <v>33</v>
      </c>
      <c r="D12" s="219" t="s">
        <v>5</v>
      </c>
      <c r="E12" s="219" t="s">
        <v>7</v>
      </c>
      <c r="F12" s="255"/>
      <c r="G12" s="254"/>
    </row>
    <row r="13" spans="1:12" x14ac:dyDescent="0.25">
      <c r="A13" s="233"/>
      <c r="B13" s="241"/>
      <c r="C13" s="219"/>
      <c r="D13" s="219"/>
      <c r="E13" s="219"/>
      <c r="F13" s="255"/>
      <c r="G13" s="254"/>
      <c r="K13" s="605"/>
      <c r="L13" s="605"/>
    </row>
    <row r="14" spans="1:12" x14ac:dyDescent="0.25">
      <c r="A14" s="233"/>
      <c r="B14" s="241" t="s">
        <v>34</v>
      </c>
      <c r="C14" s="220">
        <v>64044611.575446822</v>
      </c>
      <c r="D14" s="220">
        <v>28135321.359787907</v>
      </c>
      <c r="E14" s="219">
        <v>92179932.935234725</v>
      </c>
      <c r="F14" s="171"/>
      <c r="G14" s="254"/>
      <c r="K14" s="605"/>
      <c r="L14" s="605"/>
    </row>
    <row r="15" spans="1:12" x14ac:dyDescent="0.25">
      <c r="A15" s="233"/>
      <c r="B15" s="241"/>
      <c r="C15" s="220"/>
      <c r="D15" s="220"/>
      <c r="E15" s="219"/>
      <c r="F15" s="171"/>
      <c r="G15" s="254"/>
      <c r="K15" s="605"/>
      <c r="L15" s="605"/>
    </row>
    <row r="16" spans="1:12" x14ac:dyDescent="0.25">
      <c r="A16" s="233"/>
      <c r="B16" s="241" t="s">
        <v>35</v>
      </c>
      <c r="C16" s="220">
        <v>13561481.350266835</v>
      </c>
      <c r="D16" s="220">
        <v>3067379.1255945833</v>
      </c>
      <c r="E16" s="219">
        <v>16628860.475861419</v>
      </c>
      <c r="F16" s="171"/>
      <c r="G16" s="254"/>
      <c r="K16" s="605"/>
      <c r="L16" s="605"/>
    </row>
    <row r="17" spans="1:12" x14ac:dyDescent="0.25">
      <c r="A17" s="233"/>
      <c r="B17" s="241"/>
      <c r="C17" s="220"/>
      <c r="D17" s="220"/>
      <c r="E17" s="219"/>
      <c r="F17" s="171"/>
      <c r="G17" s="254"/>
      <c r="K17" s="605"/>
      <c r="L17" s="605"/>
    </row>
    <row r="18" spans="1:12" x14ac:dyDescent="0.25">
      <c r="A18" s="233"/>
      <c r="B18" s="241" t="s">
        <v>176</v>
      </c>
      <c r="C18" s="220">
        <v>12751167.881513815</v>
      </c>
      <c r="D18" s="220">
        <v>6496937.6511570476</v>
      </c>
      <c r="E18" s="219">
        <v>19248105.532670863</v>
      </c>
      <c r="F18" s="171"/>
      <c r="G18" s="254"/>
      <c r="K18" s="605"/>
      <c r="L18" s="605"/>
    </row>
    <row r="19" spans="1:12" x14ac:dyDescent="0.25">
      <c r="A19" s="233"/>
      <c r="B19" s="241"/>
      <c r="C19" s="220"/>
      <c r="D19" s="220"/>
      <c r="E19" s="219"/>
      <c r="F19" s="171"/>
      <c r="G19" s="254"/>
      <c r="K19" s="605"/>
      <c r="L19" s="605"/>
    </row>
    <row r="20" spans="1:12" x14ac:dyDescent="0.25">
      <c r="A20" s="233"/>
      <c r="B20" s="241" t="s">
        <v>36</v>
      </c>
      <c r="C20" s="220">
        <v>13194230.356496647</v>
      </c>
      <c r="D20" s="220">
        <v>12486679.254495339</v>
      </c>
      <c r="E20" s="219">
        <v>25680909.610991985</v>
      </c>
      <c r="F20" s="171"/>
      <c r="G20" s="254"/>
      <c r="K20" s="605"/>
      <c r="L20" s="605"/>
    </row>
    <row r="21" spans="1:12" x14ac:dyDescent="0.25">
      <c r="A21" s="233"/>
      <c r="B21" s="241"/>
      <c r="C21" s="220"/>
      <c r="D21" s="220"/>
      <c r="E21" s="219"/>
      <c r="F21" s="171"/>
      <c r="G21" s="254"/>
      <c r="K21" s="605"/>
      <c r="L21" s="605"/>
    </row>
    <row r="22" spans="1:12" x14ac:dyDescent="0.25">
      <c r="A22" s="233"/>
      <c r="B22" s="241" t="s">
        <v>37</v>
      </c>
      <c r="C22" s="220">
        <v>6934387.8215019498</v>
      </c>
      <c r="D22" s="220">
        <v>2638170.0634323186</v>
      </c>
      <c r="E22" s="219">
        <v>9572557.8849342689</v>
      </c>
      <c r="F22" s="171"/>
      <c r="G22" s="254"/>
    </row>
    <row r="23" spans="1:12" x14ac:dyDescent="0.25">
      <c r="A23" s="233"/>
      <c r="B23" s="241"/>
      <c r="C23" s="220"/>
      <c r="D23" s="220"/>
      <c r="E23" s="219"/>
      <c r="F23" s="171"/>
      <c r="G23" s="254"/>
    </row>
    <row r="24" spans="1:12" x14ac:dyDescent="0.25">
      <c r="A24" s="233"/>
      <c r="B24" s="241" t="s">
        <v>38</v>
      </c>
      <c r="C24" s="220">
        <v>27376377.203987278</v>
      </c>
      <c r="D24" s="220">
        <v>23197434.643712413</v>
      </c>
      <c r="E24" s="219">
        <v>50573811.847699687</v>
      </c>
      <c r="F24" s="171"/>
      <c r="G24" s="254"/>
    </row>
    <row r="25" spans="1:12" x14ac:dyDescent="0.25">
      <c r="A25" s="233"/>
      <c r="B25" s="241"/>
      <c r="C25" s="220"/>
      <c r="D25" s="220"/>
      <c r="E25" s="219"/>
      <c r="F25" s="172"/>
      <c r="G25" s="254"/>
    </row>
    <row r="26" spans="1:12" x14ac:dyDescent="0.25">
      <c r="A26" s="233"/>
      <c r="B26" s="241"/>
      <c r="C26" s="275"/>
      <c r="D26" s="275"/>
      <c r="E26" s="275"/>
      <c r="F26" s="32"/>
      <c r="G26" s="254"/>
    </row>
    <row r="27" spans="1:12" x14ac:dyDescent="0.25">
      <c r="A27" s="233"/>
      <c r="B27" s="241" t="s">
        <v>7</v>
      </c>
      <c r="C27" s="275">
        <v>137862256.18921337</v>
      </c>
      <c r="D27" s="275">
        <v>76021922.098179609</v>
      </c>
      <c r="E27" s="275">
        <v>213884178.28739297</v>
      </c>
      <c r="F27" s="32"/>
      <c r="G27" s="256">
        <v>0.68307531280278733</v>
      </c>
      <c r="I27" s="168"/>
      <c r="J27" s="168"/>
    </row>
    <row r="28" spans="1:12" x14ac:dyDescent="0.25">
      <c r="A28" s="233"/>
      <c r="B28" s="234"/>
      <c r="C28" s="276"/>
      <c r="D28" s="276"/>
      <c r="E28" s="276"/>
      <c r="F28" s="257"/>
      <c r="G28" s="254"/>
    </row>
    <row r="29" spans="1:12" x14ac:dyDescent="0.25">
      <c r="A29" s="233"/>
      <c r="B29" s="258"/>
      <c r="C29" s="259"/>
      <c r="D29" s="259"/>
      <c r="E29" s="260"/>
      <c r="F29" s="260"/>
      <c r="G29" s="254"/>
    </row>
    <row r="30" spans="1:12" ht="15.75" thickBot="1" x14ac:dyDescent="0.3">
      <c r="A30" s="233"/>
      <c r="B30" s="258"/>
      <c r="C30" s="259"/>
      <c r="D30" s="259"/>
      <c r="E30" s="235"/>
      <c r="F30" s="235"/>
      <c r="G30" s="254"/>
    </row>
    <row r="31" spans="1:12" ht="15.75" thickTop="1" x14ac:dyDescent="0.25">
      <c r="A31" s="229"/>
      <c r="B31" s="230"/>
      <c r="C31" s="261"/>
      <c r="D31" s="231"/>
      <c r="E31" s="231"/>
      <c r="F31" s="231"/>
      <c r="G31" s="262"/>
    </row>
    <row r="32" spans="1:12" x14ac:dyDescent="0.25">
      <c r="A32" s="240"/>
      <c r="B32" s="241" t="s">
        <v>31</v>
      </c>
      <c r="C32" s="636" t="s">
        <v>39</v>
      </c>
      <c r="D32" s="637"/>
      <c r="E32" s="637"/>
      <c r="F32" s="637"/>
      <c r="G32" s="638"/>
    </row>
    <row r="33" spans="1:12" ht="15.75" thickBot="1" x14ac:dyDescent="0.3">
      <c r="A33" s="263"/>
      <c r="B33" s="264"/>
      <c r="C33" s="178"/>
      <c r="D33" s="179"/>
      <c r="E33" s="179"/>
      <c r="F33" s="179"/>
      <c r="G33" s="180"/>
    </row>
    <row r="34" spans="1:12" ht="15.75" thickTop="1" x14ac:dyDescent="0.25">
      <c r="A34" s="240"/>
      <c r="B34" s="241"/>
      <c r="C34" s="171"/>
      <c r="D34" s="171"/>
      <c r="E34" s="171"/>
      <c r="F34" s="171"/>
      <c r="G34" s="170"/>
    </row>
    <row r="35" spans="1:12" x14ac:dyDescent="0.25">
      <c r="A35" s="240"/>
      <c r="B35" s="241"/>
      <c r="C35" s="219" t="s">
        <v>171</v>
      </c>
      <c r="D35" s="219" t="s">
        <v>172</v>
      </c>
      <c r="E35" s="219" t="s">
        <v>7</v>
      </c>
      <c r="F35" s="535"/>
      <c r="G35" s="536"/>
    </row>
    <row r="36" spans="1:12" x14ac:dyDescent="0.25">
      <c r="A36" s="240"/>
      <c r="B36" s="241"/>
      <c r="C36" s="220"/>
      <c r="D36" s="220"/>
      <c r="E36" s="219"/>
      <c r="F36" s="181"/>
      <c r="G36" s="182"/>
    </row>
    <row r="37" spans="1:12" x14ac:dyDescent="0.25">
      <c r="A37" s="240"/>
      <c r="B37" s="241" t="s">
        <v>34</v>
      </c>
      <c r="C37" s="220">
        <v>41549592.362735771</v>
      </c>
      <c r="D37" s="220">
        <v>5661933.1374286385</v>
      </c>
      <c r="E37" s="219">
        <v>47211525.500164412</v>
      </c>
      <c r="F37" s="181"/>
      <c r="G37" s="184"/>
    </row>
    <row r="38" spans="1:12" x14ac:dyDescent="0.25">
      <c r="A38" s="240"/>
      <c r="B38" s="241"/>
      <c r="C38" s="220"/>
      <c r="D38" s="220"/>
      <c r="E38" s="219"/>
      <c r="F38" s="181"/>
      <c r="G38" s="184"/>
      <c r="J38" s="605"/>
      <c r="K38" s="605"/>
    </row>
    <row r="39" spans="1:12" x14ac:dyDescent="0.25">
      <c r="A39" s="240"/>
      <c r="B39" s="241" t="s">
        <v>35</v>
      </c>
      <c r="C39" s="220">
        <v>3719795.0610259334</v>
      </c>
      <c r="D39" s="220">
        <v>240443.12492955179</v>
      </c>
      <c r="E39" s="219">
        <v>3960238.1859554853</v>
      </c>
      <c r="F39" s="181"/>
      <c r="G39" s="184"/>
      <c r="J39" s="605"/>
      <c r="K39" s="605"/>
      <c r="L39" s="605"/>
    </row>
    <row r="40" spans="1:12" x14ac:dyDescent="0.25">
      <c r="A40" s="240"/>
      <c r="B40" s="241"/>
      <c r="C40" s="220"/>
      <c r="D40" s="220"/>
      <c r="E40" s="219"/>
      <c r="F40" s="181"/>
      <c r="G40" s="184"/>
      <c r="J40" s="605"/>
      <c r="K40" s="605"/>
      <c r="L40" s="605"/>
    </row>
    <row r="41" spans="1:12" x14ac:dyDescent="0.25">
      <c r="A41" s="240"/>
      <c r="B41" s="241" t="s">
        <v>176</v>
      </c>
      <c r="C41" s="220">
        <v>170403.83954544322</v>
      </c>
      <c r="D41" s="220">
        <v>2783713.0169692487</v>
      </c>
      <c r="E41" s="219">
        <v>2954116.8565146918</v>
      </c>
      <c r="F41" s="181"/>
      <c r="G41" s="184"/>
      <c r="J41" s="605"/>
      <c r="K41" s="605"/>
      <c r="L41" s="605"/>
    </row>
    <row r="42" spans="1:12" x14ac:dyDescent="0.25">
      <c r="A42" s="240"/>
      <c r="B42" s="241"/>
      <c r="C42" s="220"/>
      <c r="D42" s="220"/>
      <c r="E42" s="219"/>
      <c r="F42" s="181"/>
      <c r="G42" s="184"/>
      <c r="J42" s="605"/>
      <c r="K42" s="605"/>
      <c r="L42" s="605"/>
    </row>
    <row r="43" spans="1:12" x14ac:dyDescent="0.25">
      <c r="A43" s="240"/>
      <c r="B43" s="241" t="s">
        <v>36</v>
      </c>
      <c r="C43" s="220">
        <v>27488885.98163034</v>
      </c>
      <c r="D43" s="220">
        <v>1184600.1219523721</v>
      </c>
      <c r="E43" s="219">
        <v>28673486.103582714</v>
      </c>
      <c r="F43" s="181"/>
      <c r="G43" s="184"/>
      <c r="J43" s="605"/>
      <c r="K43" s="605"/>
      <c r="L43" s="605"/>
    </row>
    <row r="44" spans="1:12" x14ac:dyDescent="0.25">
      <c r="A44" s="240"/>
      <c r="B44" s="241"/>
      <c r="C44" s="220"/>
      <c r="D44" s="220"/>
      <c r="E44" s="219"/>
      <c r="F44" s="181"/>
      <c r="G44" s="184"/>
      <c r="J44" s="605"/>
      <c r="K44" s="605"/>
      <c r="L44" s="605"/>
    </row>
    <row r="45" spans="1:12" x14ac:dyDescent="0.25">
      <c r="A45" s="240"/>
      <c r="B45" s="241" t="s">
        <v>37</v>
      </c>
      <c r="C45" s="220">
        <v>13128599.60881325</v>
      </c>
      <c r="D45" s="220">
        <v>771259.46968455543</v>
      </c>
      <c r="E45" s="219">
        <v>13899859.078497807</v>
      </c>
      <c r="F45" s="181"/>
      <c r="G45" s="184"/>
      <c r="J45" s="605"/>
      <c r="K45" s="605"/>
      <c r="L45" s="605"/>
    </row>
    <row r="46" spans="1:12" x14ac:dyDescent="0.25">
      <c r="A46" s="240"/>
      <c r="B46" s="241"/>
      <c r="C46" s="277"/>
      <c r="D46" s="220"/>
      <c r="E46" s="219"/>
      <c r="F46" s="181"/>
      <c r="G46" s="184"/>
      <c r="J46" s="605"/>
      <c r="K46" s="605"/>
      <c r="L46" s="605"/>
    </row>
    <row r="47" spans="1:12" x14ac:dyDescent="0.25">
      <c r="A47" s="240"/>
      <c r="B47" s="241" t="s">
        <v>38</v>
      </c>
      <c r="C47" s="220">
        <v>1838430.2262492753</v>
      </c>
      <c r="D47" s="220">
        <v>697633.37903563329</v>
      </c>
      <c r="E47" s="219">
        <v>2536063.6052849088</v>
      </c>
      <c r="F47" s="181"/>
      <c r="G47" s="184"/>
      <c r="J47" s="605"/>
      <c r="K47" s="605"/>
    </row>
    <row r="48" spans="1:12" x14ac:dyDescent="0.25">
      <c r="A48" s="240"/>
      <c r="B48" s="241"/>
      <c r="C48" s="277"/>
      <c r="D48" s="220"/>
      <c r="E48" s="219"/>
      <c r="F48" s="181"/>
      <c r="G48" s="184"/>
    </row>
    <row r="49" spans="1:10" x14ac:dyDescent="0.25">
      <c r="A49" s="240"/>
      <c r="B49" s="241"/>
      <c r="C49" s="277"/>
      <c r="D49" s="220"/>
      <c r="E49" s="275"/>
      <c r="F49" s="181"/>
      <c r="G49" s="184"/>
    </row>
    <row r="50" spans="1:10" x14ac:dyDescent="0.25">
      <c r="A50" s="240"/>
      <c r="B50" s="241"/>
      <c r="C50" s="277"/>
      <c r="D50" s="220"/>
      <c r="E50" s="275"/>
      <c r="F50" s="181"/>
      <c r="G50" s="184"/>
    </row>
    <row r="51" spans="1:10" x14ac:dyDescent="0.25">
      <c r="A51" s="240"/>
      <c r="B51" s="172" t="s">
        <v>7</v>
      </c>
      <c r="C51" s="278">
        <v>87895707.080000013</v>
      </c>
      <c r="D51" s="275">
        <v>11339582.25</v>
      </c>
      <c r="E51" s="275">
        <v>99235289.330000028</v>
      </c>
      <c r="F51" s="546"/>
      <c r="G51" s="256">
        <v>0.31692468719721262</v>
      </c>
      <c r="I51" s="168"/>
      <c r="J51" s="168"/>
    </row>
    <row r="52" spans="1:10" x14ac:dyDescent="0.25">
      <c r="A52" s="240"/>
      <c r="B52" s="241"/>
      <c r="C52" s="220"/>
      <c r="D52" s="220"/>
      <c r="E52" s="219"/>
      <c r="F52" s="181"/>
      <c r="G52" s="184"/>
    </row>
    <row r="53" spans="1:10" x14ac:dyDescent="0.25">
      <c r="A53" s="240"/>
      <c r="B53" s="267"/>
      <c r="C53" s="108"/>
      <c r="D53" s="108"/>
      <c r="E53" s="189"/>
      <c r="F53" s="189"/>
      <c r="G53" s="547"/>
    </row>
    <row r="54" spans="1:10" ht="15.75" thickBot="1" x14ac:dyDescent="0.3">
      <c r="A54" s="240"/>
      <c r="B54" s="241"/>
      <c r="C54" s="171"/>
      <c r="D54" s="171"/>
      <c r="E54" s="171"/>
      <c r="F54" s="171"/>
      <c r="G54" s="170"/>
    </row>
    <row r="55" spans="1:10" ht="15.75" thickTop="1" x14ac:dyDescent="0.25">
      <c r="A55" s="246"/>
      <c r="B55" s="247"/>
      <c r="C55" s="175"/>
      <c r="D55" s="176"/>
      <c r="E55" s="176"/>
      <c r="F55" s="176"/>
      <c r="G55" s="177"/>
    </row>
    <row r="56" spans="1:10" x14ac:dyDescent="0.25">
      <c r="A56" s="274" t="s">
        <v>173</v>
      </c>
      <c r="B56" s="268"/>
      <c r="C56" s="534"/>
      <c r="D56" s="535"/>
      <c r="E56" s="269"/>
      <c r="F56" s="269"/>
      <c r="G56" s="547">
        <v>313119467.61739302</v>
      </c>
    </row>
    <row r="57" spans="1:10" ht="15.75" thickBot="1" x14ac:dyDescent="0.3">
      <c r="A57" s="249"/>
      <c r="B57" s="250"/>
      <c r="C57" s="270"/>
      <c r="D57" s="271"/>
      <c r="E57" s="271"/>
      <c r="F57" s="271"/>
      <c r="G57" s="272"/>
    </row>
    <row r="58" spans="1:10" ht="15.75" thickTop="1" x14ac:dyDescent="0.25"/>
    <row r="59" spans="1:10" x14ac:dyDescent="0.25">
      <c r="G59" s="168"/>
    </row>
    <row r="60" spans="1:10" x14ac:dyDescent="0.25">
      <c r="G60" s="167"/>
    </row>
  </sheetData>
  <mergeCells count="3">
    <mergeCell ref="C5:G5"/>
    <mergeCell ref="C9:G9"/>
    <mergeCell ref="C32:G3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16"/>
  <sheetViews>
    <sheetView showGridLines="0" topLeftCell="A28" workbookViewId="0">
      <selection activeCell="B77" sqref="B77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16.5703125" style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279"/>
      <c r="B1" s="280"/>
      <c r="C1" s="281"/>
      <c r="D1" s="281"/>
      <c r="E1" s="281"/>
      <c r="F1" s="282"/>
    </row>
    <row r="2" spans="1:6" x14ac:dyDescent="0.25">
      <c r="A2" s="190"/>
      <c r="B2" s="283"/>
      <c r="C2" s="265"/>
      <c r="D2" s="265"/>
      <c r="E2" s="265"/>
      <c r="F2" s="284"/>
    </row>
    <row r="3" spans="1:6" x14ac:dyDescent="0.25">
      <c r="A3" s="655" t="s">
        <v>182</v>
      </c>
      <c r="B3" s="656"/>
      <c r="C3" s="656"/>
      <c r="D3" s="656"/>
      <c r="E3" s="656"/>
      <c r="F3" s="657"/>
    </row>
    <row r="4" spans="1:6" x14ac:dyDescent="0.25">
      <c r="A4" s="285"/>
      <c r="B4" s="286"/>
      <c r="C4" s="286"/>
      <c r="D4" s="286"/>
      <c r="E4" s="286"/>
      <c r="F4" s="287"/>
    </row>
    <row r="5" spans="1:6" x14ac:dyDescent="0.25">
      <c r="A5" s="655" t="s">
        <v>152</v>
      </c>
      <c r="B5" s="656"/>
      <c r="C5" s="656"/>
      <c r="D5" s="656"/>
      <c r="E5" s="656"/>
      <c r="F5" s="657"/>
    </row>
    <row r="6" spans="1:6" x14ac:dyDescent="0.25">
      <c r="A6" s="190"/>
      <c r="B6" s="288"/>
      <c r="C6" s="289"/>
      <c r="D6" s="289"/>
      <c r="E6" s="289"/>
      <c r="F6" s="284"/>
    </row>
    <row r="7" spans="1:6" x14ac:dyDescent="0.25">
      <c r="A7" s="290"/>
      <c r="B7" s="291"/>
      <c r="C7" s="291"/>
      <c r="D7" s="108"/>
      <c r="E7" s="108"/>
      <c r="F7" s="547"/>
    </row>
    <row r="8" spans="1:6" x14ac:dyDescent="0.25">
      <c r="A8" s="190"/>
      <c r="B8" s="292"/>
      <c r="C8" s="292"/>
      <c r="D8" s="292"/>
      <c r="E8" s="292"/>
      <c r="F8" s="293"/>
    </row>
    <row r="9" spans="1:6" x14ac:dyDescent="0.25">
      <c r="A9" s="190"/>
      <c r="B9" s="294" t="s">
        <v>175</v>
      </c>
      <c r="C9" s="659" t="s">
        <v>46</v>
      </c>
      <c r="D9" s="659"/>
      <c r="E9" s="545" t="s">
        <v>206</v>
      </c>
      <c r="F9" s="296"/>
    </row>
    <row r="10" spans="1:6" x14ac:dyDescent="0.25">
      <c r="A10" s="190"/>
      <c r="B10" s="108"/>
      <c r="C10" s="297"/>
      <c r="D10" s="545"/>
      <c r="E10" s="297"/>
      <c r="F10" s="245"/>
    </row>
    <row r="11" spans="1:6" x14ac:dyDescent="0.25">
      <c r="A11" s="190"/>
      <c r="B11" s="108"/>
      <c r="C11" s="545" t="s">
        <v>47</v>
      </c>
      <c r="D11" s="545" t="s">
        <v>5</v>
      </c>
      <c r="E11" s="297"/>
      <c r="F11" s="284"/>
    </row>
    <row r="12" spans="1:6" x14ac:dyDescent="0.25">
      <c r="A12" s="290"/>
      <c r="B12" s="298"/>
      <c r="C12" s="299" t="s">
        <v>48</v>
      </c>
      <c r="D12" s="299" t="s">
        <v>199</v>
      </c>
      <c r="E12" s="299" t="s">
        <v>48</v>
      </c>
      <c r="F12" s="300"/>
    </row>
    <row r="13" spans="1:6" x14ac:dyDescent="0.25">
      <c r="A13" s="190"/>
      <c r="B13" s="301"/>
      <c r="C13" s="302"/>
      <c r="D13" s="222"/>
      <c r="E13" s="222"/>
      <c r="F13" s="536"/>
    </row>
    <row r="14" spans="1:6" x14ac:dyDescent="0.25">
      <c r="A14" s="190"/>
      <c r="B14" s="241" t="s">
        <v>34</v>
      </c>
      <c r="C14" s="534">
        <v>2686.1533637599591</v>
      </c>
      <c r="D14" s="535">
        <v>1825.7241075752186</v>
      </c>
      <c r="E14" s="535">
        <v>1980.1415749256332</v>
      </c>
      <c r="F14" s="182"/>
    </row>
    <row r="15" spans="1:6" x14ac:dyDescent="0.25">
      <c r="A15" s="190"/>
      <c r="B15" s="241"/>
      <c r="C15" s="534"/>
      <c r="D15" s="535"/>
      <c r="E15" s="535"/>
      <c r="F15" s="182"/>
    </row>
    <row r="16" spans="1:6" x14ac:dyDescent="0.25">
      <c r="A16" s="190"/>
      <c r="B16" s="241" t="s">
        <v>35</v>
      </c>
      <c r="C16" s="534">
        <v>568.79443641676983</v>
      </c>
      <c r="D16" s="535">
        <v>199.04475037114847</v>
      </c>
      <c r="E16" s="535">
        <v>166.09995537194024</v>
      </c>
      <c r="F16" s="182"/>
    </row>
    <row r="17" spans="1:6" x14ac:dyDescent="0.25">
      <c r="A17" s="190"/>
      <c r="B17" s="241"/>
      <c r="C17" s="534"/>
      <c r="D17" s="535"/>
      <c r="E17" s="535"/>
      <c r="F17" s="182"/>
    </row>
    <row r="18" spans="1:6" x14ac:dyDescent="0.25">
      <c r="A18" s="190"/>
      <c r="B18" s="241" t="s">
        <v>176</v>
      </c>
      <c r="C18" s="534">
        <v>534.80834147064343</v>
      </c>
      <c r="D18" s="535">
        <v>421.59161942552464</v>
      </c>
      <c r="E18" s="535">
        <v>123.90130466665374</v>
      </c>
      <c r="F18" s="182"/>
    </row>
    <row r="19" spans="1:6" x14ac:dyDescent="0.25">
      <c r="A19" s="190"/>
      <c r="B19" s="241"/>
      <c r="C19" s="534"/>
      <c r="D19" s="535"/>
      <c r="E19" s="535"/>
      <c r="F19" s="182"/>
    </row>
    <row r="20" spans="1:6" x14ac:dyDescent="0.25">
      <c r="A20" s="190"/>
      <c r="B20" s="241" t="s">
        <v>36</v>
      </c>
      <c r="C20" s="534">
        <v>553.39122812191033</v>
      </c>
      <c r="D20" s="535">
        <v>810.27087080207252</v>
      </c>
      <c r="E20" s="535">
        <v>1202.6207865610868</v>
      </c>
      <c r="F20" s="182"/>
    </row>
    <row r="21" spans="1:6" x14ac:dyDescent="0.25">
      <c r="A21" s="190"/>
      <c r="B21" s="241"/>
      <c r="C21" s="534"/>
      <c r="D21" s="535"/>
      <c r="E21" s="535"/>
      <c r="F21" s="182"/>
    </row>
    <row r="22" spans="1:6" x14ac:dyDescent="0.25">
      <c r="A22" s="190"/>
      <c r="B22" s="241" t="s">
        <v>37</v>
      </c>
      <c r="C22" s="534">
        <v>290.8414730628898</v>
      </c>
      <c r="D22" s="535">
        <v>171.19302186381483</v>
      </c>
      <c r="E22" s="535">
        <v>582.98664479386832</v>
      </c>
      <c r="F22" s="182"/>
    </row>
    <row r="23" spans="1:6" x14ac:dyDescent="0.25">
      <c r="A23" s="190"/>
      <c r="B23" s="241"/>
      <c r="C23" s="534"/>
      <c r="D23" s="535"/>
      <c r="E23" s="535"/>
      <c r="F23" s="182"/>
    </row>
    <row r="24" spans="1:6" x14ac:dyDescent="0.25">
      <c r="A24" s="190"/>
      <c r="B24" s="241" t="s">
        <v>38</v>
      </c>
      <c r="C24" s="534">
        <v>1148.2175612451413</v>
      </c>
      <c r="D24" s="535">
        <v>1505.3005836093839</v>
      </c>
      <c r="E24" s="535">
        <v>106.36735263856175</v>
      </c>
      <c r="F24" s="182"/>
    </row>
    <row r="25" spans="1:6" x14ac:dyDescent="0.25">
      <c r="A25" s="190"/>
      <c r="B25" s="241"/>
      <c r="C25" s="304"/>
      <c r="D25" s="305"/>
      <c r="E25" s="305"/>
      <c r="F25" s="182"/>
    </row>
    <row r="26" spans="1:6" x14ac:dyDescent="0.25">
      <c r="A26" s="190"/>
      <c r="B26" s="241"/>
      <c r="C26" s="197"/>
      <c r="D26" s="303"/>
      <c r="E26" s="303"/>
      <c r="F26" s="182"/>
    </row>
    <row r="27" spans="1:6" x14ac:dyDescent="0.25">
      <c r="A27" s="306"/>
      <c r="B27" s="307"/>
      <c r="C27" s="308"/>
      <c r="D27" s="308"/>
      <c r="E27" s="308"/>
      <c r="F27" s="309"/>
    </row>
    <row r="28" spans="1:6" x14ac:dyDescent="0.25">
      <c r="A28" s="190"/>
      <c r="B28" s="310" t="s">
        <v>7</v>
      </c>
      <c r="C28" s="37">
        <v>5782.2064040773139</v>
      </c>
      <c r="D28" s="37">
        <v>4933.1249536471632</v>
      </c>
      <c r="E28" s="37">
        <v>4162.1176189577436</v>
      </c>
      <c r="F28" s="182"/>
    </row>
    <row r="29" spans="1:6" x14ac:dyDescent="0.25">
      <c r="A29" s="290"/>
      <c r="B29" s="311"/>
      <c r="C29" s="192"/>
      <c r="D29" s="192"/>
      <c r="E29" s="192"/>
      <c r="F29" s="312"/>
    </row>
    <row r="30" spans="1:6" x14ac:dyDescent="0.25">
      <c r="A30" s="190"/>
      <c r="B30" s="283"/>
      <c r="C30" s="181"/>
      <c r="D30" s="181"/>
      <c r="E30" s="535"/>
      <c r="F30" s="182"/>
    </row>
    <row r="31" spans="1:6" x14ac:dyDescent="0.25">
      <c r="A31" s="190"/>
      <c r="B31" s="294" t="s">
        <v>49</v>
      </c>
      <c r="C31" s="76">
        <v>23842.5</v>
      </c>
      <c r="D31" s="76">
        <v>15410.5</v>
      </c>
      <c r="E31" s="546"/>
      <c r="F31" s="182"/>
    </row>
    <row r="32" spans="1:6" x14ac:dyDescent="0.25">
      <c r="A32" s="190"/>
      <c r="B32" s="311"/>
      <c r="C32" s="313"/>
      <c r="D32" s="313"/>
      <c r="E32" s="313"/>
      <c r="F32" s="314"/>
    </row>
    <row r="33" spans="1:7" x14ac:dyDescent="0.25">
      <c r="A33" s="306"/>
      <c r="B33" s="315"/>
      <c r="C33" s="181"/>
      <c r="D33" s="181"/>
      <c r="E33" s="181"/>
      <c r="F33" s="182"/>
    </row>
    <row r="34" spans="1:7" x14ac:dyDescent="0.25">
      <c r="A34" s="190"/>
      <c r="B34" s="316" t="s">
        <v>50</v>
      </c>
      <c r="C34" s="222"/>
      <c r="D34" s="222"/>
      <c r="E34" s="181"/>
      <c r="F34" s="182"/>
    </row>
    <row r="35" spans="1:7" x14ac:dyDescent="0.25">
      <c r="A35" s="190"/>
      <c r="B35" s="317"/>
      <c r="C35" s="318"/>
      <c r="D35" s="222"/>
      <c r="E35" s="319"/>
      <c r="F35" s="182"/>
    </row>
    <row r="36" spans="1:7" x14ac:dyDescent="0.25">
      <c r="A36" s="190"/>
      <c r="B36" s="320" t="s">
        <v>177</v>
      </c>
      <c r="C36" s="411">
        <v>1.8664545898521654</v>
      </c>
      <c r="D36" s="409">
        <v>1.8150928496085443</v>
      </c>
      <c r="E36" s="338"/>
      <c r="F36" s="182"/>
      <c r="G36" s="410"/>
    </row>
    <row r="37" spans="1:7" x14ac:dyDescent="0.25">
      <c r="A37" s="190"/>
      <c r="B37" s="320"/>
      <c r="C37" s="411"/>
      <c r="D37" s="409"/>
      <c r="E37" s="535"/>
      <c r="F37" s="536"/>
    </row>
    <row r="38" spans="1:7" x14ac:dyDescent="0.25">
      <c r="A38" s="190"/>
      <c r="B38" s="283" t="s">
        <v>52</v>
      </c>
      <c r="C38" s="411">
        <v>1.8460871642823924</v>
      </c>
      <c r="D38" s="409">
        <v>1.7977093697102753</v>
      </c>
      <c r="E38" s="181"/>
      <c r="F38" s="182"/>
    </row>
    <row r="39" spans="1:7" x14ac:dyDescent="0.25">
      <c r="A39" s="290"/>
      <c r="B39" s="321"/>
      <c r="C39" s="191"/>
      <c r="D39" s="192"/>
      <c r="E39" s="192"/>
      <c r="F39" s="312"/>
    </row>
    <row r="40" spans="1:7" x14ac:dyDescent="0.25">
      <c r="A40" s="190"/>
      <c r="B40" s="283"/>
      <c r="C40" s="535"/>
      <c r="D40" s="181"/>
      <c r="E40" s="535"/>
      <c r="F40" s="182"/>
    </row>
    <row r="41" spans="1:7" x14ac:dyDescent="0.25">
      <c r="A41" s="190"/>
      <c r="B41" s="294" t="s">
        <v>53</v>
      </c>
      <c r="C41" s="76">
        <v>3571110</v>
      </c>
      <c r="D41" s="181"/>
      <c r="E41" s="181"/>
      <c r="F41" s="182"/>
    </row>
    <row r="42" spans="1:7" x14ac:dyDescent="0.25">
      <c r="A42" s="190"/>
      <c r="B42" s="294"/>
      <c r="C42" s="76"/>
      <c r="D42" s="181"/>
      <c r="E42" s="181"/>
      <c r="F42" s="182"/>
    </row>
    <row r="43" spans="1:7" x14ac:dyDescent="0.25">
      <c r="A43" s="190"/>
      <c r="B43" s="294" t="s">
        <v>54</v>
      </c>
      <c r="C43" s="76">
        <v>2673710</v>
      </c>
      <c r="D43" s="181"/>
      <c r="E43" s="181"/>
      <c r="F43" s="182"/>
    </row>
    <row r="44" spans="1:7" x14ac:dyDescent="0.25">
      <c r="A44" s="190"/>
      <c r="B44" s="322"/>
      <c r="C44" s="323"/>
      <c r="D44" s="181"/>
      <c r="E44" s="181"/>
      <c r="F44" s="182"/>
    </row>
    <row r="45" spans="1:7" x14ac:dyDescent="0.25">
      <c r="A45" s="306"/>
      <c r="B45" s="315"/>
      <c r="C45" s="324"/>
      <c r="D45" s="325"/>
      <c r="E45" s="326"/>
      <c r="F45" s="309"/>
    </row>
    <row r="46" spans="1:7" x14ac:dyDescent="0.25">
      <c r="A46" s="190"/>
      <c r="B46" s="327" t="s">
        <v>55</v>
      </c>
      <c r="C46" s="265"/>
      <c r="D46" s="181"/>
      <c r="E46" s="535"/>
      <c r="F46" s="182"/>
    </row>
    <row r="47" spans="1:7" x14ac:dyDescent="0.25">
      <c r="A47" s="190"/>
      <c r="B47" s="320"/>
      <c r="C47" s="265"/>
      <c r="D47" s="181"/>
      <c r="E47" s="535"/>
      <c r="F47" s="182"/>
    </row>
    <row r="48" spans="1:7" x14ac:dyDescent="0.25">
      <c r="A48" s="190"/>
      <c r="B48" s="320" t="s">
        <v>56</v>
      </c>
      <c r="C48" s="535">
        <v>7.7583565110007813</v>
      </c>
      <c r="D48" s="181"/>
      <c r="E48" s="535"/>
      <c r="F48" s="182"/>
    </row>
    <row r="49" spans="1:6" x14ac:dyDescent="0.25">
      <c r="A49" s="190"/>
      <c r="B49" s="320"/>
      <c r="C49" s="535"/>
      <c r="D49" s="181"/>
      <c r="E49" s="535"/>
      <c r="F49" s="182"/>
    </row>
    <row r="50" spans="1:6" x14ac:dyDescent="0.25">
      <c r="A50" s="190"/>
      <c r="B50" s="320" t="s">
        <v>57</v>
      </c>
      <c r="C50" s="534">
        <v>10.362359612673027</v>
      </c>
      <c r="D50" s="181"/>
      <c r="E50" s="535"/>
      <c r="F50" s="182"/>
    </row>
    <row r="51" spans="1:6" x14ac:dyDescent="0.25">
      <c r="A51" s="190"/>
      <c r="B51" s="320"/>
      <c r="C51" s="534"/>
      <c r="D51" s="181"/>
      <c r="E51" s="535"/>
      <c r="F51" s="182"/>
    </row>
    <row r="52" spans="1:6" x14ac:dyDescent="0.25">
      <c r="A52" s="190"/>
      <c r="B52" s="320" t="s">
        <v>178</v>
      </c>
      <c r="C52" s="534">
        <v>91.660722741060169</v>
      </c>
      <c r="D52" s="181"/>
      <c r="E52" s="283"/>
      <c r="F52" s="182"/>
    </row>
    <row r="53" spans="1:6" x14ac:dyDescent="0.25">
      <c r="A53" s="190"/>
      <c r="B53" s="320"/>
      <c r="C53" s="534"/>
      <c r="D53" s="181"/>
      <c r="E53" s="283"/>
      <c r="F53" s="182"/>
    </row>
    <row r="54" spans="1:6" x14ac:dyDescent="0.25">
      <c r="A54" s="190"/>
      <c r="B54" s="320" t="s">
        <v>58</v>
      </c>
      <c r="C54" s="534">
        <v>96.252441495150933</v>
      </c>
      <c r="D54" s="181"/>
      <c r="E54" s="283"/>
      <c r="F54" s="182"/>
    </row>
    <row r="55" spans="1:6" x14ac:dyDescent="0.25">
      <c r="A55" s="290"/>
      <c r="B55" s="321"/>
      <c r="C55" s="328"/>
      <c r="D55" s="192"/>
      <c r="E55" s="311"/>
      <c r="F55" s="312"/>
    </row>
    <row r="56" spans="1:6" x14ac:dyDescent="0.25">
      <c r="A56" s="190"/>
      <c r="B56" s="301"/>
      <c r="C56" s="535"/>
      <c r="D56" s="181"/>
      <c r="E56" s="283"/>
      <c r="F56" s="182"/>
    </row>
    <row r="57" spans="1:6" x14ac:dyDescent="0.25">
      <c r="A57" s="190"/>
      <c r="B57" s="327" t="s">
        <v>59</v>
      </c>
      <c r="C57" s="534"/>
      <c r="D57" s="181"/>
      <c r="E57" s="283"/>
      <c r="F57" s="182"/>
    </row>
    <row r="58" spans="1:6" x14ac:dyDescent="0.25">
      <c r="A58" s="190"/>
      <c r="B58" s="320"/>
      <c r="C58" s="534"/>
      <c r="D58" s="181"/>
      <c r="E58" s="283"/>
      <c r="F58" s="182"/>
    </row>
    <row r="59" spans="1:6" x14ac:dyDescent="0.25">
      <c r="A59" s="190"/>
      <c r="B59" s="317" t="s">
        <v>60</v>
      </c>
      <c r="C59" s="534">
        <v>17.740933893354178</v>
      </c>
      <c r="D59" s="222"/>
      <c r="E59" s="283"/>
      <c r="F59" s="182"/>
    </row>
    <row r="60" spans="1:6" x14ac:dyDescent="0.25">
      <c r="A60" s="190"/>
      <c r="B60" s="317"/>
      <c r="C60" s="197"/>
      <c r="D60" s="222"/>
      <c r="E60" s="265"/>
      <c r="F60" s="182"/>
    </row>
    <row r="61" spans="1:6" x14ac:dyDescent="0.25">
      <c r="A61" s="190"/>
      <c r="B61" s="317" t="s">
        <v>61</v>
      </c>
      <c r="C61" s="534">
        <v>435.75446915522008</v>
      </c>
      <c r="D61" s="222"/>
      <c r="E61" s="266"/>
      <c r="F61" s="173"/>
    </row>
    <row r="62" spans="1:6" x14ac:dyDescent="0.25">
      <c r="A62" s="190"/>
      <c r="B62" s="320"/>
      <c r="C62" s="534"/>
      <c r="D62" s="181"/>
      <c r="E62" s="265"/>
      <c r="F62" s="182"/>
    </row>
    <row r="63" spans="1:6" x14ac:dyDescent="0.25">
      <c r="A63" s="190"/>
      <c r="B63" s="320" t="s">
        <v>179</v>
      </c>
      <c r="C63" s="534">
        <v>49.10953807256584</v>
      </c>
      <c r="D63" s="181"/>
      <c r="E63" s="265"/>
      <c r="F63" s="182"/>
    </row>
    <row r="64" spans="1:6" x14ac:dyDescent="0.25">
      <c r="A64" s="190"/>
      <c r="B64" s="268"/>
      <c r="C64" s="534"/>
      <c r="D64" s="535"/>
      <c r="E64" s="329"/>
      <c r="F64" s="182"/>
    </row>
    <row r="65" spans="1:6" x14ac:dyDescent="0.25">
      <c r="A65" s="190"/>
      <c r="B65" s="267" t="s">
        <v>62</v>
      </c>
      <c r="C65" s="534">
        <v>52.138622356201687</v>
      </c>
      <c r="D65" s="222"/>
      <c r="E65" s="108"/>
      <c r="F65" s="330"/>
    </row>
    <row r="66" spans="1:6" x14ac:dyDescent="0.25">
      <c r="A66" s="190"/>
      <c r="B66" s="330"/>
      <c r="C66" s="331"/>
      <c r="D66" s="222"/>
      <c r="E66" s="108"/>
      <c r="F66" s="330"/>
    </row>
    <row r="67" spans="1:6" x14ac:dyDescent="0.25">
      <c r="A67" s="190"/>
      <c r="B67" s="330"/>
      <c r="C67" s="108"/>
      <c r="D67" s="222"/>
      <c r="E67" s="108"/>
      <c r="F67" s="330"/>
    </row>
    <row r="68" spans="1:6" ht="15.75" thickBot="1" x14ac:dyDescent="0.3">
      <c r="A68" s="332"/>
      <c r="B68" s="333"/>
      <c r="C68" s="334"/>
      <c r="D68" s="334"/>
      <c r="E68" s="334"/>
      <c r="F68" s="333"/>
    </row>
    <row r="69" spans="1:6" ht="15.75" thickTop="1" x14ac:dyDescent="0.25"/>
    <row r="72" spans="1:6" x14ac:dyDescent="0.25">
      <c r="C72" s="166"/>
      <c r="D72" s="166"/>
    </row>
    <row r="73" spans="1:6" x14ac:dyDescent="0.25">
      <c r="C73" s="166"/>
      <c r="D73" s="166"/>
    </row>
    <row r="74" spans="1:6" x14ac:dyDescent="0.25">
      <c r="C74" s="166"/>
      <c r="D74" s="166"/>
    </row>
    <row r="75" spans="1:6" x14ac:dyDescent="0.25">
      <c r="C75" s="166"/>
      <c r="D75" s="166"/>
    </row>
    <row r="76" spans="1:6" x14ac:dyDescent="0.25">
      <c r="C76" s="166"/>
      <c r="D76" s="166"/>
    </row>
    <row r="77" spans="1:6" x14ac:dyDescent="0.25">
      <c r="C77" s="166"/>
      <c r="D77" s="166"/>
    </row>
    <row r="78" spans="1:6" x14ac:dyDescent="0.25">
      <c r="C78" s="166"/>
      <c r="D78" s="166"/>
    </row>
    <row r="79" spans="1:6" x14ac:dyDescent="0.25">
      <c r="C79" s="166"/>
      <c r="D79" s="166"/>
    </row>
    <row r="80" spans="1:6" x14ac:dyDescent="0.25">
      <c r="C80" s="166"/>
      <c r="D80" s="166"/>
    </row>
    <row r="81" spans="3:4" x14ac:dyDescent="0.25">
      <c r="C81" s="166"/>
      <c r="D81" s="166"/>
    </row>
    <row r="82" spans="3:4" x14ac:dyDescent="0.25">
      <c r="C82" s="166"/>
      <c r="D82" s="166"/>
    </row>
    <row r="83" spans="3:4" x14ac:dyDescent="0.25">
      <c r="C83" s="166"/>
      <c r="D83" s="166"/>
    </row>
    <row r="84" spans="3:4" x14ac:dyDescent="0.25">
      <c r="C84" s="166"/>
      <c r="D84" s="166"/>
    </row>
    <row r="85" spans="3:4" x14ac:dyDescent="0.25">
      <c r="C85" s="166"/>
      <c r="D85" s="166"/>
    </row>
    <row r="86" spans="3:4" x14ac:dyDescent="0.25">
      <c r="C86" s="166"/>
      <c r="D86" s="166"/>
    </row>
    <row r="87" spans="3:4" x14ac:dyDescent="0.25">
      <c r="C87" s="166"/>
      <c r="D87" s="166"/>
    </row>
    <row r="88" spans="3:4" x14ac:dyDescent="0.25">
      <c r="C88" s="166"/>
      <c r="D88" s="166"/>
    </row>
    <row r="89" spans="3:4" x14ac:dyDescent="0.25">
      <c r="C89" s="166"/>
      <c r="D89" s="166"/>
    </row>
    <row r="90" spans="3:4" x14ac:dyDescent="0.25">
      <c r="C90" s="166"/>
      <c r="D90" s="166"/>
    </row>
    <row r="91" spans="3:4" x14ac:dyDescent="0.25">
      <c r="C91" s="166"/>
      <c r="D91" s="166"/>
    </row>
    <row r="92" spans="3:4" x14ac:dyDescent="0.25">
      <c r="C92" s="166"/>
      <c r="D92" s="166"/>
    </row>
    <row r="93" spans="3:4" x14ac:dyDescent="0.25">
      <c r="C93" s="166"/>
      <c r="D93" s="166"/>
    </row>
    <row r="94" spans="3:4" x14ac:dyDescent="0.25">
      <c r="C94" s="166"/>
      <c r="D94" s="166"/>
    </row>
    <row r="95" spans="3:4" x14ac:dyDescent="0.25">
      <c r="C95" s="166"/>
      <c r="D95" s="166"/>
    </row>
    <row r="96" spans="3:4" x14ac:dyDescent="0.25">
      <c r="C96" s="166"/>
      <c r="D96" s="166"/>
    </row>
    <row r="97" spans="3:4" x14ac:dyDescent="0.25">
      <c r="C97" s="166"/>
      <c r="D97" s="166"/>
    </row>
    <row r="98" spans="3:4" x14ac:dyDescent="0.25">
      <c r="C98" s="166"/>
      <c r="D98" s="166"/>
    </row>
    <row r="99" spans="3:4" x14ac:dyDescent="0.25">
      <c r="C99" s="166"/>
      <c r="D99" s="166"/>
    </row>
    <row r="100" spans="3:4" x14ac:dyDescent="0.25">
      <c r="C100" s="166"/>
      <c r="D100" s="166"/>
    </row>
    <row r="101" spans="3:4" x14ac:dyDescent="0.25">
      <c r="C101" s="166"/>
      <c r="D101" s="166"/>
    </row>
    <row r="102" spans="3:4" x14ac:dyDescent="0.25">
      <c r="C102" s="166"/>
      <c r="D102" s="166"/>
    </row>
    <row r="103" spans="3:4" x14ac:dyDescent="0.25">
      <c r="C103" s="166"/>
      <c r="D103" s="166"/>
    </row>
    <row r="104" spans="3:4" x14ac:dyDescent="0.25">
      <c r="C104" s="166"/>
      <c r="D104" s="166"/>
    </row>
    <row r="105" spans="3:4" x14ac:dyDescent="0.25">
      <c r="C105" s="166"/>
      <c r="D105" s="166"/>
    </row>
    <row r="106" spans="3:4" x14ac:dyDescent="0.25">
      <c r="C106" s="166"/>
      <c r="D106" s="166"/>
    </row>
    <row r="107" spans="3:4" x14ac:dyDescent="0.25">
      <c r="C107" s="166"/>
      <c r="D107" s="166"/>
    </row>
    <row r="108" spans="3:4" x14ac:dyDescent="0.25">
      <c r="C108" s="166"/>
      <c r="D108" s="166"/>
    </row>
    <row r="109" spans="3:4" x14ac:dyDescent="0.25">
      <c r="C109" s="166"/>
      <c r="D109" s="166"/>
    </row>
    <row r="110" spans="3:4" x14ac:dyDescent="0.25">
      <c r="C110" s="166"/>
      <c r="D110" s="166"/>
    </row>
    <row r="111" spans="3:4" x14ac:dyDescent="0.25">
      <c r="C111" s="166"/>
      <c r="D111" s="166"/>
    </row>
    <row r="112" spans="3:4" x14ac:dyDescent="0.25">
      <c r="C112" s="166"/>
      <c r="D112" s="166"/>
    </row>
    <row r="113" spans="3:4" x14ac:dyDescent="0.25">
      <c r="C113" s="166"/>
      <c r="D113" s="166"/>
    </row>
    <row r="114" spans="3:4" x14ac:dyDescent="0.25">
      <c r="C114" s="166"/>
      <c r="D114" s="166"/>
    </row>
    <row r="115" spans="3:4" x14ac:dyDescent="0.25">
      <c r="C115" s="166"/>
      <c r="D115" s="166"/>
    </row>
    <row r="116" spans="3:4" x14ac:dyDescent="0.25">
      <c r="C116" s="166"/>
      <c r="D116" s="166"/>
    </row>
  </sheetData>
  <mergeCells count="3">
    <mergeCell ref="C9:D9"/>
    <mergeCell ref="A3:F3"/>
    <mergeCell ref="A5:F5"/>
  </mergeCell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XFD41"/>
  <sheetViews>
    <sheetView showGridLines="0" workbookViewId="0">
      <selection activeCell="B9" sqref="B9:C9"/>
    </sheetView>
  </sheetViews>
  <sheetFormatPr baseColWidth="10" defaultRowHeight="12" x14ac:dyDescent="0.2"/>
  <cols>
    <col min="1" max="1" width="37.28515625" style="368" customWidth="1"/>
    <col min="2" max="2" width="15.5703125" style="377" customWidth="1"/>
    <col min="3" max="4" width="13.140625" style="377" bestFit="1" customWidth="1"/>
    <col min="5" max="5" width="15.5703125" style="377" customWidth="1"/>
    <col min="6" max="6" width="17.140625" style="377" customWidth="1"/>
    <col min="7" max="7" width="17" style="377" customWidth="1"/>
    <col min="8" max="8" width="11.7109375" style="368" bestFit="1" customWidth="1"/>
    <col min="9" max="9" width="13.42578125" style="368" bestFit="1" customWidth="1"/>
    <col min="10" max="16384" width="11.42578125" style="368"/>
  </cols>
  <sheetData>
    <row r="2" spans="1:16384" s="111" customFormat="1" ht="20.100000000000001" customHeight="1" x14ac:dyDescent="0.2">
      <c r="A2" s="266" t="s">
        <v>16</v>
      </c>
      <c r="B2" s="497" t="s">
        <v>8</v>
      </c>
      <c r="C2" s="497"/>
      <c r="D2" s="497"/>
      <c r="E2" s="497"/>
      <c r="F2" s="497"/>
      <c r="G2" s="520"/>
      <c r="I2" s="166"/>
      <c r="J2" s="166"/>
      <c r="K2" s="166"/>
    </row>
    <row r="3" spans="1:16384" ht="12.75" thickBot="1" x14ac:dyDescent="0.25"/>
    <row r="4" spans="1:16384" ht="19.5" customHeight="1" thickTop="1" x14ac:dyDescent="0.2">
      <c r="A4" s="569"/>
      <c r="B4" s="650" t="s">
        <v>262</v>
      </c>
      <c r="C4" s="651"/>
      <c r="D4" s="651"/>
      <c r="E4" s="651"/>
      <c r="F4" s="562"/>
      <c r="G4" s="562"/>
      <c r="H4" s="481"/>
    </row>
    <row r="5" spans="1:16384" x14ac:dyDescent="0.2">
      <c r="A5" s="443" t="s">
        <v>0</v>
      </c>
      <c r="B5" s="570" t="s">
        <v>1</v>
      </c>
      <c r="C5" s="570" t="s">
        <v>2</v>
      </c>
      <c r="D5" s="570" t="s">
        <v>3</v>
      </c>
      <c r="E5" s="570" t="s">
        <v>4</v>
      </c>
      <c r="F5" s="558" t="s">
        <v>5</v>
      </c>
      <c r="G5" s="558" t="s">
        <v>7</v>
      </c>
      <c r="H5" s="481"/>
    </row>
    <row r="6" spans="1:16384" s="406" customFormat="1" x14ac:dyDescent="0.2">
      <c r="A6" s="571" t="s">
        <v>9</v>
      </c>
      <c r="B6" s="571"/>
      <c r="C6" s="571"/>
      <c r="D6" s="571"/>
      <c r="E6" s="571"/>
      <c r="F6" s="571"/>
      <c r="G6" s="571"/>
      <c r="H6" s="571"/>
      <c r="I6" s="453"/>
      <c r="J6" s="453"/>
      <c r="K6" s="453"/>
      <c r="L6" s="453"/>
      <c r="M6" s="453"/>
      <c r="N6" s="453"/>
      <c r="O6" s="453"/>
      <c r="P6" s="453"/>
      <c r="Q6" s="453"/>
      <c r="R6" s="453"/>
      <c r="S6" s="453"/>
      <c r="T6" s="453"/>
      <c r="U6" s="453"/>
      <c r="V6" s="453"/>
      <c r="W6" s="453"/>
      <c r="X6" s="453"/>
      <c r="Y6" s="453"/>
      <c r="Z6" s="453"/>
      <c r="AA6" s="453"/>
      <c r="AB6" s="453"/>
      <c r="AC6" s="453"/>
      <c r="AD6" s="453"/>
      <c r="AE6" s="453"/>
      <c r="AF6" s="453"/>
      <c r="AG6" s="453"/>
      <c r="AH6" s="453"/>
      <c r="AI6" s="453"/>
      <c r="AJ6" s="453"/>
      <c r="AK6" s="453"/>
      <c r="AL6" s="453"/>
      <c r="AM6" s="453"/>
      <c r="AN6" s="453"/>
      <c r="AO6" s="453"/>
      <c r="AP6" s="453"/>
      <c r="AQ6" s="453"/>
      <c r="AR6" s="453"/>
      <c r="AS6" s="453"/>
      <c r="AT6" s="453"/>
      <c r="AU6" s="453"/>
      <c r="AV6" s="453"/>
      <c r="AW6" s="453"/>
      <c r="AX6" s="453"/>
      <c r="AY6" s="453"/>
      <c r="AZ6" s="453"/>
      <c r="BA6" s="453"/>
      <c r="BB6" s="453"/>
      <c r="BC6" s="453"/>
      <c r="BD6" s="453"/>
      <c r="BE6" s="453"/>
      <c r="BF6" s="453"/>
      <c r="BG6" s="453"/>
      <c r="BH6" s="453"/>
      <c r="BI6" s="453"/>
      <c r="BJ6" s="453"/>
      <c r="BK6" s="453"/>
      <c r="BL6" s="453"/>
      <c r="BM6" s="453"/>
      <c r="BN6" s="453"/>
      <c r="BO6" s="453"/>
      <c r="BP6" s="453"/>
      <c r="BQ6" s="453"/>
      <c r="BR6" s="453"/>
      <c r="BS6" s="453"/>
      <c r="BT6" s="453"/>
      <c r="BU6" s="453"/>
      <c r="BV6" s="453"/>
      <c r="BW6" s="453"/>
      <c r="BX6" s="453"/>
      <c r="BY6" s="453"/>
      <c r="BZ6" s="453"/>
      <c r="CA6" s="453"/>
      <c r="CB6" s="453"/>
      <c r="CC6" s="453"/>
      <c r="CD6" s="453"/>
      <c r="CE6" s="453"/>
      <c r="CF6" s="453"/>
      <c r="CG6" s="453"/>
      <c r="CH6" s="453"/>
      <c r="CI6" s="453"/>
      <c r="CJ6" s="453"/>
      <c r="CK6" s="453"/>
      <c r="CL6" s="453"/>
      <c r="CM6" s="453"/>
      <c r="CN6" s="453"/>
      <c r="CO6" s="453"/>
      <c r="CP6" s="453"/>
      <c r="CQ6" s="453"/>
      <c r="CR6" s="453"/>
      <c r="CS6" s="453"/>
      <c r="CT6" s="453"/>
      <c r="CU6" s="453"/>
      <c r="CV6" s="453"/>
      <c r="CW6" s="453"/>
      <c r="CX6" s="453"/>
      <c r="CY6" s="453"/>
      <c r="CZ6" s="453"/>
      <c r="DA6" s="453"/>
      <c r="DB6" s="453"/>
      <c r="DC6" s="453"/>
      <c r="DD6" s="453"/>
      <c r="DE6" s="453"/>
      <c r="DF6" s="453"/>
      <c r="DG6" s="453"/>
      <c r="DH6" s="453"/>
      <c r="DI6" s="453"/>
      <c r="DJ6" s="453"/>
      <c r="DK6" s="453"/>
      <c r="DL6" s="453"/>
      <c r="DM6" s="453"/>
      <c r="DN6" s="453"/>
      <c r="DO6" s="453"/>
      <c r="DP6" s="453"/>
      <c r="DQ6" s="453"/>
      <c r="DR6" s="453"/>
      <c r="DS6" s="453"/>
      <c r="DT6" s="453"/>
      <c r="DU6" s="453"/>
      <c r="DV6" s="453"/>
      <c r="DW6" s="453"/>
      <c r="DX6" s="453"/>
      <c r="DY6" s="453"/>
      <c r="DZ6" s="453"/>
      <c r="EA6" s="453"/>
      <c r="EB6" s="453"/>
      <c r="EC6" s="453"/>
      <c r="ED6" s="453"/>
      <c r="EE6" s="453"/>
      <c r="EF6" s="453"/>
      <c r="EG6" s="453"/>
      <c r="EH6" s="453"/>
      <c r="EI6" s="453"/>
      <c r="EJ6" s="453"/>
      <c r="EK6" s="453"/>
      <c r="EL6" s="453"/>
      <c r="EM6" s="453"/>
      <c r="EN6" s="453"/>
      <c r="EO6" s="453"/>
      <c r="EP6" s="453"/>
      <c r="EQ6" s="453"/>
      <c r="ER6" s="453"/>
      <c r="ES6" s="453"/>
      <c r="ET6" s="453"/>
      <c r="EU6" s="453"/>
      <c r="EV6" s="453"/>
      <c r="EW6" s="453"/>
      <c r="EX6" s="453"/>
      <c r="EY6" s="453"/>
      <c r="EZ6" s="453"/>
      <c r="FA6" s="453"/>
      <c r="FB6" s="453"/>
      <c r="FC6" s="453"/>
      <c r="FD6" s="453"/>
      <c r="FE6" s="453"/>
      <c r="FF6" s="453"/>
      <c r="FG6" s="453"/>
      <c r="FH6" s="453"/>
      <c r="FI6" s="453"/>
      <c r="FJ6" s="453"/>
      <c r="FK6" s="453"/>
      <c r="FL6" s="453"/>
      <c r="FM6" s="453"/>
      <c r="FN6" s="453"/>
      <c r="FO6" s="453"/>
      <c r="FP6" s="453"/>
      <c r="FQ6" s="453"/>
      <c r="FR6" s="453"/>
      <c r="FS6" s="453"/>
      <c r="FT6" s="453"/>
      <c r="FU6" s="453"/>
      <c r="FV6" s="453"/>
      <c r="FW6" s="453"/>
      <c r="FX6" s="453"/>
      <c r="FY6" s="453"/>
      <c r="FZ6" s="453"/>
      <c r="GA6" s="453"/>
      <c r="GB6" s="453"/>
      <c r="GC6" s="453"/>
      <c r="GD6" s="453"/>
      <c r="GE6" s="453"/>
      <c r="GF6" s="453"/>
      <c r="GG6" s="453"/>
      <c r="GH6" s="453"/>
      <c r="GI6" s="453"/>
      <c r="GJ6" s="453"/>
      <c r="GK6" s="453"/>
      <c r="GL6" s="453"/>
      <c r="GM6" s="453"/>
      <c r="GN6" s="453"/>
      <c r="GO6" s="453"/>
      <c r="GP6" s="453"/>
      <c r="GQ6" s="453"/>
      <c r="GR6" s="453"/>
      <c r="GS6" s="453"/>
      <c r="GT6" s="453"/>
      <c r="GU6" s="453"/>
      <c r="GV6" s="453"/>
      <c r="GW6" s="453"/>
      <c r="GX6" s="453"/>
      <c r="GY6" s="453"/>
      <c r="GZ6" s="453"/>
      <c r="HA6" s="453"/>
      <c r="HB6" s="453"/>
      <c r="HC6" s="453"/>
      <c r="HD6" s="453"/>
      <c r="HE6" s="453"/>
      <c r="HF6" s="453"/>
      <c r="HG6" s="453"/>
      <c r="HH6" s="453"/>
      <c r="HI6" s="453"/>
      <c r="HJ6" s="453"/>
      <c r="HK6" s="453"/>
      <c r="HL6" s="453"/>
      <c r="HM6" s="453"/>
      <c r="HN6" s="453"/>
      <c r="HO6" s="453"/>
      <c r="HP6" s="453"/>
      <c r="HQ6" s="453"/>
      <c r="HR6" s="453"/>
      <c r="HS6" s="453"/>
      <c r="HT6" s="453"/>
      <c r="HU6" s="453"/>
      <c r="HV6" s="453"/>
      <c r="HW6" s="453"/>
      <c r="HX6" s="453"/>
      <c r="HY6" s="453"/>
      <c r="HZ6" s="453"/>
      <c r="IA6" s="453"/>
      <c r="IB6" s="453"/>
      <c r="IC6" s="453"/>
      <c r="ID6" s="453"/>
      <c r="IE6" s="453"/>
      <c r="IF6" s="453"/>
      <c r="IG6" s="453"/>
      <c r="IH6" s="453"/>
      <c r="II6" s="453"/>
      <c r="IJ6" s="453"/>
      <c r="IK6" s="453"/>
      <c r="IL6" s="453"/>
      <c r="IM6" s="453"/>
      <c r="IN6" s="453"/>
      <c r="IO6" s="453"/>
      <c r="IP6" s="453"/>
      <c r="IQ6" s="453"/>
      <c r="IR6" s="453"/>
      <c r="IS6" s="453"/>
      <c r="IT6" s="453"/>
      <c r="IU6" s="453"/>
      <c r="IV6" s="453"/>
      <c r="IW6" s="453"/>
      <c r="IX6" s="453"/>
      <c r="IY6" s="453"/>
      <c r="IZ6" s="453"/>
      <c r="JA6" s="453"/>
      <c r="JB6" s="453"/>
      <c r="JC6" s="453"/>
      <c r="JD6" s="453"/>
      <c r="JE6" s="453"/>
      <c r="JF6" s="453"/>
      <c r="JG6" s="453"/>
      <c r="JH6" s="453"/>
      <c r="JI6" s="453"/>
      <c r="JJ6" s="453"/>
      <c r="JK6" s="453"/>
      <c r="JL6" s="453"/>
      <c r="JM6" s="453"/>
      <c r="JN6" s="453"/>
      <c r="JO6" s="453"/>
      <c r="JP6" s="453"/>
      <c r="JQ6" s="453"/>
      <c r="JR6" s="453"/>
      <c r="JS6" s="453"/>
      <c r="JT6" s="453"/>
      <c r="JU6" s="453"/>
      <c r="JV6" s="453"/>
      <c r="JW6" s="453"/>
      <c r="JX6" s="453"/>
      <c r="JY6" s="453"/>
      <c r="JZ6" s="453"/>
      <c r="KA6" s="453"/>
      <c r="KB6" s="453"/>
      <c r="KC6" s="453"/>
      <c r="KD6" s="453"/>
      <c r="KE6" s="453"/>
      <c r="KF6" s="453"/>
      <c r="KG6" s="453"/>
      <c r="KH6" s="453"/>
      <c r="KI6" s="453"/>
      <c r="KJ6" s="453"/>
      <c r="KK6" s="453"/>
      <c r="KL6" s="453"/>
      <c r="KM6" s="453"/>
      <c r="KN6" s="453"/>
      <c r="KO6" s="453"/>
      <c r="KP6" s="453"/>
      <c r="KQ6" s="453"/>
      <c r="KR6" s="453"/>
      <c r="KS6" s="453"/>
      <c r="KT6" s="453"/>
      <c r="KU6" s="453"/>
      <c r="KV6" s="453"/>
      <c r="KW6" s="453"/>
      <c r="KX6" s="453"/>
      <c r="KY6" s="453"/>
      <c r="KZ6" s="453"/>
      <c r="LA6" s="453"/>
      <c r="LB6" s="453"/>
      <c r="LC6" s="453"/>
      <c r="LD6" s="453"/>
      <c r="LE6" s="453"/>
      <c r="LF6" s="453"/>
      <c r="LG6" s="453"/>
      <c r="LH6" s="453"/>
      <c r="LI6" s="453"/>
      <c r="LJ6" s="453"/>
      <c r="LK6" s="453"/>
      <c r="LL6" s="453"/>
      <c r="LM6" s="453"/>
      <c r="LN6" s="453"/>
      <c r="LO6" s="453"/>
      <c r="LP6" s="453"/>
      <c r="LQ6" s="453"/>
      <c r="LR6" s="453"/>
      <c r="LS6" s="453"/>
      <c r="LT6" s="453"/>
      <c r="LU6" s="453"/>
      <c r="LV6" s="453"/>
      <c r="LW6" s="453"/>
      <c r="LX6" s="453"/>
      <c r="LY6" s="453"/>
      <c r="LZ6" s="453"/>
      <c r="MA6" s="453"/>
      <c r="MB6" s="453"/>
      <c r="MC6" s="453"/>
      <c r="MD6" s="453"/>
      <c r="ME6" s="453"/>
      <c r="MF6" s="453"/>
      <c r="MG6" s="453"/>
      <c r="MH6" s="453"/>
      <c r="MI6" s="453"/>
      <c r="MJ6" s="453"/>
      <c r="MK6" s="453"/>
      <c r="ML6" s="453"/>
      <c r="MM6" s="453"/>
      <c r="MN6" s="453"/>
      <c r="MO6" s="453"/>
      <c r="MP6" s="453"/>
      <c r="MQ6" s="453"/>
      <c r="MR6" s="453"/>
      <c r="MS6" s="453"/>
      <c r="MT6" s="453"/>
      <c r="MU6" s="453"/>
      <c r="MV6" s="453"/>
      <c r="MW6" s="453"/>
      <c r="MX6" s="453"/>
      <c r="MY6" s="453"/>
      <c r="MZ6" s="453"/>
      <c r="NA6" s="453"/>
      <c r="NB6" s="453"/>
      <c r="NC6" s="453"/>
      <c r="ND6" s="453"/>
      <c r="NE6" s="453"/>
      <c r="NF6" s="453"/>
      <c r="NG6" s="453"/>
      <c r="NH6" s="453"/>
      <c r="NI6" s="453"/>
      <c r="NJ6" s="453"/>
      <c r="NK6" s="453"/>
      <c r="NL6" s="453"/>
      <c r="NM6" s="453"/>
      <c r="NN6" s="453"/>
      <c r="NO6" s="453"/>
      <c r="NP6" s="453"/>
      <c r="NQ6" s="453"/>
      <c r="NR6" s="453"/>
      <c r="NS6" s="453"/>
      <c r="NT6" s="453"/>
      <c r="NU6" s="453"/>
      <c r="NV6" s="453"/>
      <c r="NW6" s="453"/>
      <c r="NX6" s="453"/>
      <c r="NY6" s="453"/>
      <c r="NZ6" s="453"/>
      <c r="OA6" s="453"/>
      <c r="OB6" s="453"/>
      <c r="OC6" s="453"/>
      <c r="OD6" s="453"/>
      <c r="OE6" s="453"/>
      <c r="OF6" s="453"/>
      <c r="OG6" s="453"/>
      <c r="OH6" s="453"/>
      <c r="OI6" s="453"/>
      <c r="OJ6" s="453"/>
      <c r="OK6" s="453"/>
      <c r="OL6" s="453"/>
      <c r="OM6" s="453"/>
      <c r="ON6" s="453"/>
      <c r="OO6" s="453"/>
      <c r="OP6" s="453"/>
      <c r="OQ6" s="453"/>
      <c r="OR6" s="453"/>
      <c r="OS6" s="453"/>
      <c r="OT6" s="453"/>
      <c r="OU6" s="453"/>
      <c r="OV6" s="453"/>
      <c r="OW6" s="453"/>
      <c r="OX6" s="453"/>
      <c r="OY6" s="453"/>
      <c r="OZ6" s="453"/>
      <c r="PA6" s="453"/>
      <c r="PB6" s="453"/>
      <c r="PC6" s="453"/>
      <c r="PD6" s="453"/>
      <c r="PE6" s="453"/>
      <c r="PF6" s="453"/>
      <c r="PG6" s="453"/>
      <c r="PH6" s="453"/>
      <c r="PI6" s="453"/>
      <c r="PJ6" s="453"/>
      <c r="PK6" s="453"/>
      <c r="PL6" s="453"/>
      <c r="PM6" s="453"/>
      <c r="PN6" s="453"/>
      <c r="PO6" s="453"/>
      <c r="PP6" s="453"/>
      <c r="PQ6" s="453"/>
      <c r="PR6" s="453"/>
      <c r="PS6" s="453"/>
      <c r="PT6" s="453"/>
      <c r="PU6" s="453"/>
      <c r="PV6" s="453"/>
      <c r="PW6" s="453"/>
      <c r="PX6" s="453"/>
      <c r="PY6" s="453"/>
      <c r="PZ6" s="453"/>
      <c r="QA6" s="453"/>
      <c r="QB6" s="453"/>
      <c r="QC6" s="453"/>
      <c r="QD6" s="453"/>
      <c r="QE6" s="453"/>
      <c r="QF6" s="453"/>
      <c r="QG6" s="453"/>
      <c r="QH6" s="453"/>
      <c r="QI6" s="453"/>
      <c r="QJ6" s="453"/>
      <c r="QK6" s="453"/>
      <c r="QL6" s="453"/>
      <c r="QM6" s="453"/>
      <c r="QN6" s="453"/>
      <c r="QO6" s="453"/>
      <c r="QP6" s="453"/>
      <c r="QQ6" s="453"/>
      <c r="QR6" s="453"/>
      <c r="QS6" s="453"/>
      <c r="QT6" s="453"/>
      <c r="QU6" s="453"/>
      <c r="QV6" s="453"/>
      <c r="QW6" s="453"/>
      <c r="QX6" s="453"/>
      <c r="QY6" s="453"/>
      <c r="QZ6" s="453"/>
      <c r="RA6" s="453"/>
      <c r="RB6" s="453"/>
      <c r="RC6" s="453"/>
      <c r="RD6" s="453"/>
      <c r="RE6" s="453"/>
      <c r="RF6" s="453"/>
      <c r="RG6" s="453"/>
      <c r="RH6" s="453"/>
      <c r="RI6" s="453"/>
      <c r="RJ6" s="453"/>
      <c r="RK6" s="453"/>
      <c r="RL6" s="453"/>
      <c r="RM6" s="453"/>
      <c r="RN6" s="453"/>
      <c r="RO6" s="453"/>
      <c r="RP6" s="453"/>
      <c r="RQ6" s="453"/>
      <c r="RR6" s="453"/>
      <c r="RS6" s="453"/>
      <c r="RT6" s="453"/>
      <c r="RU6" s="453"/>
      <c r="RV6" s="453"/>
      <c r="RW6" s="453"/>
      <c r="RX6" s="453"/>
      <c r="RY6" s="453"/>
      <c r="RZ6" s="453"/>
      <c r="SA6" s="453"/>
      <c r="SB6" s="453"/>
      <c r="SC6" s="453"/>
      <c r="SD6" s="453"/>
      <c r="SE6" s="453"/>
      <c r="SF6" s="453"/>
      <c r="SG6" s="453"/>
      <c r="SH6" s="453"/>
      <c r="SI6" s="453"/>
      <c r="SJ6" s="453"/>
      <c r="SK6" s="453"/>
      <c r="SL6" s="453"/>
      <c r="SM6" s="453"/>
      <c r="SN6" s="453"/>
      <c r="SO6" s="453"/>
      <c r="SP6" s="453"/>
      <c r="SQ6" s="453"/>
      <c r="SR6" s="453"/>
      <c r="SS6" s="453"/>
      <c r="ST6" s="453"/>
      <c r="SU6" s="453"/>
      <c r="SV6" s="453"/>
      <c r="SW6" s="453"/>
      <c r="SX6" s="453"/>
      <c r="SY6" s="453"/>
      <c r="SZ6" s="453"/>
      <c r="TA6" s="453"/>
      <c r="TB6" s="453"/>
      <c r="TC6" s="453"/>
      <c r="TD6" s="453"/>
      <c r="TE6" s="453"/>
      <c r="TF6" s="453"/>
      <c r="TG6" s="453"/>
      <c r="TH6" s="453"/>
      <c r="TI6" s="453"/>
      <c r="TJ6" s="453"/>
      <c r="TK6" s="453"/>
      <c r="TL6" s="453"/>
      <c r="TM6" s="453"/>
      <c r="TN6" s="453"/>
      <c r="TO6" s="453"/>
      <c r="TP6" s="453"/>
      <c r="TQ6" s="453"/>
      <c r="TR6" s="453"/>
      <c r="TS6" s="453"/>
      <c r="TT6" s="453"/>
      <c r="TU6" s="453"/>
      <c r="TV6" s="453"/>
      <c r="TW6" s="453"/>
      <c r="TX6" s="453"/>
      <c r="TY6" s="453"/>
      <c r="TZ6" s="453"/>
      <c r="UA6" s="453"/>
      <c r="UB6" s="453"/>
      <c r="UC6" s="453"/>
      <c r="UD6" s="453"/>
      <c r="UE6" s="453"/>
      <c r="UF6" s="453"/>
      <c r="UG6" s="453"/>
      <c r="UH6" s="453"/>
      <c r="UI6" s="453"/>
      <c r="UJ6" s="453"/>
      <c r="UK6" s="453"/>
      <c r="UL6" s="453"/>
      <c r="UM6" s="453"/>
      <c r="UN6" s="453"/>
      <c r="UO6" s="453"/>
      <c r="UP6" s="453"/>
      <c r="UQ6" s="453"/>
      <c r="UR6" s="453"/>
      <c r="US6" s="453"/>
      <c r="UT6" s="453"/>
      <c r="UU6" s="453"/>
      <c r="UV6" s="453"/>
      <c r="UW6" s="453"/>
      <c r="UX6" s="453"/>
      <c r="UY6" s="453"/>
      <c r="UZ6" s="453"/>
      <c r="VA6" s="453"/>
      <c r="VB6" s="453"/>
      <c r="VC6" s="453"/>
      <c r="VD6" s="453"/>
      <c r="VE6" s="453"/>
      <c r="VF6" s="453"/>
      <c r="VG6" s="453"/>
      <c r="VH6" s="453"/>
      <c r="VI6" s="453"/>
      <c r="VJ6" s="453"/>
      <c r="VK6" s="453"/>
      <c r="VL6" s="453"/>
      <c r="VM6" s="453"/>
      <c r="VN6" s="453"/>
      <c r="VO6" s="453"/>
      <c r="VP6" s="453"/>
      <c r="VQ6" s="453"/>
      <c r="VR6" s="453"/>
      <c r="VS6" s="453"/>
      <c r="VT6" s="453"/>
      <c r="VU6" s="453"/>
      <c r="VV6" s="453"/>
      <c r="VW6" s="453"/>
      <c r="VX6" s="453"/>
      <c r="VY6" s="453"/>
      <c r="VZ6" s="453"/>
      <c r="WA6" s="453"/>
      <c r="WB6" s="453"/>
      <c r="WC6" s="453"/>
      <c r="WD6" s="453"/>
      <c r="WE6" s="453"/>
      <c r="WF6" s="453"/>
      <c r="WG6" s="453"/>
      <c r="WH6" s="453"/>
      <c r="WI6" s="453"/>
      <c r="WJ6" s="453"/>
      <c r="WK6" s="453"/>
      <c r="WL6" s="453"/>
      <c r="WM6" s="453"/>
      <c r="WN6" s="453"/>
      <c r="WO6" s="453"/>
      <c r="WP6" s="453"/>
      <c r="WQ6" s="453"/>
      <c r="WR6" s="453"/>
      <c r="WS6" s="453"/>
      <c r="WT6" s="453"/>
      <c r="WU6" s="453"/>
      <c r="WV6" s="453"/>
      <c r="WW6" s="453"/>
      <c r="WX6" s="453"/>
      <c r="WY6" s="453"/>
      <c r="WZ6" s="453"/>
      <c r="XA6" s="453"/>
      <c r="XB6" s="453"/>
      <c r="XC6" s="453"/>
      <c r="XD6" s="453"/>
      <c r="XE6" s="453"/>
      <c r="XF6" s="453"/>
      <c r="XG6" s="453"/>
      <c r="XH6" s="453"/>
      <c r="XI6" s="453"/>
      <c r="XJ6" s="453"/>
      <c r="XK6" s="453"/>
      <c r="XL6" s="453"/>
      <c r="XM6" s="453"/>
      <c r="XN6" s="453"/>
      <c r="XO6" s="453"/>
      <c r="XP6" s="453"/>
      <c r="XQ6" s="453"/>
      <c r="XR6" s="453"/>
      <c r="XS6" s="453"/>
      <c r="XT6" s="453"/>
      <c r="XU6" s="453"/>
      <c r="XV6" s="453"/>
      <c r="XW6" s="453"/>
      <c r="XX6" s="453"/>
      <c r="XY6" s="453"/>
      <c r="XZ6" s="453"/>
      <c r="YA6" s="453"/>
      <c r="YB6" s="453"/>
      <c r="YC6" s="453"/>
      <c r="YD6" s="453"/>
      <c r="YE6" s="453"/>
      <c r="YF6" s="453"/>
      <c r="YG6" s="453"/>
      <c r="YH6" s="453"/>
      <c r="YI6" s="453"/>
      <c r="YJ6" s="453"/>
      <c r="YK6" s="453"/>
      <c r="YL6" s="453"/>
      <c r="YM6" s="453"/>
      <c r="YN6" s="453"/>
      <c r="YO6" s="453"/>
      <c r="YP6" s="453"/>
      <c r="YQ6" s="453"/>
      <c r="YR6" s="453"/>
      <c r="YS6" s="453"/>
      <c r="YT6" s="453"/>
      <c r="YU6" s="453"/>
      <c r="YV6" s="453"/>
      <c r="YW6" s="453"/>
      <c r="YX6" s="453"/>
      <c r="YY6" s="453"/>
      <c r="YZ6" s="453"/>
      <c r="ZA6" s="453"/>
      <c r="ZB6" s="453"/>
      <c r="ZC6" s="453"/>
      <c r="ZD6" s="453"/>
      <c r="ZE6" s="453"/>
      <c r="ZF6" s="453"/>
      <c r="ZG6" s="453"/>
      <c r="ZH6" s="453"/>
      <c r="ZI6" s="453"/>
      <c r="ZJ6" s="453"/>
      <c r="ZK6" s="453"/>
      <c r="ZL6" s="453"/>
      <c r="ZM6" s="453"/>
      <c r="ZN6" s="453"/>
      <c r="ZO6" s="453"/>
      <c r="ZP6" s="453"/>
      <c r="ZQ6" s="453"/>
      <c r="ZR6" s="453"/>
      <c r="ZS6" s="453"/>
      <c r="ZT6" s="453"/>
      <c r="ZU6" s="453"/>
      <c r="ZV6" s="453"/>
      <c r="ZW6" s="453"/>
      <c r="ZX6" s="453"/>
      <c r="ZY6" s="453"/>
      <c r="ZZ6" s="453"/>
      <c r="AAA6" s="453"/>
      <c r="AAB6" s="453"/>
      <c r="AAC6" s="453"/>
      <c r="AAD6" s="453"/>
      <c r="AAE6" s="453"/>
      <c r="AAF6" s="453"/>
      <c r="AAG6" s="453"/>
      <c r="AAH6" s="453"/>
      <c r="AAI6" s="453"/>
      <c r="AAJ6" s="453"/>
      <c r="AAK6" s="453"/>
      <c r="AAL6" s="453"/>
      <c r="AAM6" s="453"/>
      <c r="AAN6" s="453"/>
      <c r="AAO6" s="453"/>
      <c r="AAP6" s="453"/>
      <c r="AAQ6" s="453"/>
      <c r="AAR6" s="453"/>
      <c r="AAS6" s="453"/>
      <c r="AAT6" s="453"/>
      <c r="AAU6" s="453"/>
      <c r="AAV6" s="453"/>
      <c r="AAW6" s="453"/>
      <c r="AAX6" s="453"/>
      <c r="AAY6" s="453"/>
      <c r="AAZ6" s="453"/>
      <c r="ABA6" s="453"/>
      <c r="ABB6" s="453"/>
      <c r="ABC6" s="453"/>
      <c r="ABD6" s="453"/>
      <c r="ABE6" s="453"/>
      <c r="ABF6" s="453"/>
      <c r="ABG6" s="453"/>
      <c r="ABH6" s="453"/>
      <c r="ABI6" s="453"/>
      <c r="ABJ6" s="453"/>
      <c r="ABK6" s="453"/>
      <c r="ABL6" s="453"/>
      <c r="ABM6" s="453"/>
      <c r="ABN6" s="453"/>
      <c r="ABO6" s="453"/>
      <c r="ABP6" s="453"/>
      <c r="ABQ6" s="453"/>
      <c r="ABR6" s="453"/>
      <c r="ABS6" s="453"/>
      <c r="ABT6" s="453"/>
      <c r="ABU6" s="453"/>
      <c r="ABV6" s="453"/>
      <c r="ABW6" s="453"/>
      <c r="ABX6" s="453"/>
      <c r="ABY6" s="453"/>
      <c r="ABZ6" s="453"/>
      <c r="ACA6" s="453"/>
      <c r="ACB6" s="453"/>
      <c r="ACC6" s="453"/>
      <c r="ACD6" s="453"/>
      <c r="ACE6" s="453"/>
      <c r="ACF6" s="453"/>
      <c r="ACG6" s="453"/>
      <c r="ACH6" s="453"/>
      <c r="ACI6" s="453"/>
      <c r="ACJ6" s="453"/>
      <c r="ACK6" s="453"/>
      <c r="ACL6" s="453"/>
      <c r="ACM6" s="453"/>
      <c r="ACN6" s="453"/>
      <c r="ACO6" s="453"/>
      <c r="ACP6" s="453"/>
      <c r="ACQ6" s="453"/>
      <c r="ACR6" s="453"/>
      <c r="ACS6" s="453"/>
      <c r="ACT6" s="453"/>
      <c r="ACU6" s="453"/>
      <c r="ACV6" s="453"/>
      <c r="ACW6" s="453"/>
      <c r="ACX6" s="453"/>
      <c r="ACY6" s="453"/>
      <c r="ACZ6" s="453"/>
      <c r="ADA6" s="453"/>
      <c r="ADB6" s="453"/>
      <c r="ADC6" s="453"/>
      <c r="ADD6" s="453"/>
      <c r="ADE6" s="453"/>
      <c r="ADF6" s="453"/>
      <c r="ADG6" s="453"/>
      <c r="ADH6" s="453"/>
      <c r="ADI6" s="453"/>
      <c r="ADJ6" s="453"/>
      <c r="ADK6" s="453"/>
      <c r="ADL6" s="453"/>
      <c r="ADM6" s="453"/>
      <c r="ADN6" s="453"/>
      <c r="ADO6" s="453"/>
      <c r="ADP6" s="453"/>
      <c r="ADQ6" s="453"/>
      <c r="ADR6" s="453"/>
      <c r="ADS6" s="453"/>
      <c r="ADT6" s="453"/>
      <c r="ADU6" s="453"/>
      <c r="ADV6" s="453"/>
      <c r="ADW6" s="453"/>
      <c r="ADX6" s="453"/>
      <c r="ADY6" s="453"/>
      <c r="ADZ6" s="453"/>
      <c r="AEA6" s="453"/>
      <c r="AEB6" s="453"/>
      <c r="AEC6" s="453"/>
      <c r="AED6" s="453"/>
      <c r="AEE6" s="453"/>
      <c r="AEF6" s="453"/>
      <c r="AEG6" s="453"/>
      <c r="AEH6" s="453"/>
      <c r="AEI6" s="453"/>
      <c r="AEJ6" s="453"/>
      <c r="AEK6" s="453"/>
      <c r="AEL6" s="453"/>
      <c r="AEM6" s="453"/>
      <c r="AEN6" s="453"/>
      <c r="AEO6" s="453"/>
      <c r="AEP6" s="453"/>
      <c r="AEQ6" s="453"/>
      <c r="AER6" s="453"/>
      <c r="AES6" s="453"/>
      <c r="AET6" s="453"/>
      <c r="AEU6" s="453"/>
      <c r="AEV6" s="453"/>
      <c r="AEW6" s="453"/>
      <c r="AEX6" s="453"/>
      <c r="AEY6" s="453"/>
      <c r="AEZ6" s="453"/>
      <c r="AFA6" s="453"/>
      <c r="AFB6" s="453"/>
      <c r="AFC6" s="453"/>
      <c r="AFD6" s="453"/>
      <c r="AFE6" s="453"/>
      <c r="AFF6" s="453"/>
      <c r="AFG6" s="453"/>
      <c r="AFH6" s="453"/>
      <c r="AFI6" s="453"/>
      <c r="AFJ6" s="453"/>
      <c r="AFK6" s="453"/>
      <c r="AFL6" s="453"/>
      <c r="AFM6" s="453"/>
      <c r="AFN6" s="453"/>
      <c r="AFO6" s="453"/>
      <c r="AFP6" s="453"/>
      <c r="AFQ6" s="453"/>
      <c r="AFR6" s="453"/>
      <c r="AFS6" s="453"/>
      <c r="AFT6" s="453"/>
      <c r="AFU6" s="453"/>
      <c r="AFV6" s="453"/>
      <c r="AFW6" s="453"/>
      <c r="AFX6" s="453"/>
      <c r="AFY6" s="453"/>
      <c r="AFZ6" s="453"/>
      <c r="AGA6" s="453"/>
      <c r="AGB6" s="453"/>
      <c r="AGC6" s="453"/>
      <c r="AGD6" s="453"/>
      <c r="AGE6" s="453"/>
      <c r="AGF6" s="453"/>
      <c r="AGG6" s="453"/>
      <c r="AGH6" s="453"/>
      <c r="AGI6" s="453"/>
      <c r="AGJ6" s="453"/>
      <c r="AGK6" s="453"/>
      <c r="AGL6" s="453"/>
      <c r="AGM6" s="453"/>
      <c r="AGN6" s="453"/>
      <c r="AGO6" s="453"/>
      <c r="AGP6" s="453"/>
      <c r="AGQ6" s="453"/>
      <c r="AGR6" s="453"/>
      <c r="AGS6" s="453"/>
      <c r="AGT6" s="453"/>
      <c r="AGU6" s="453"/>
      <c r="AGV6" s="453"/>
      <c r="AGW6" s="453"/>
      <c r="AGX6" s="453"/>
      <c r="AGY6" s="453"/>
      <c r="AGZ6" s="453"/>
      <c r="AHA6" s="453"/>
      <c r="AHB6" s="453"/>
      <c r="AHC6" s="453"/>
      <c r="AHD6" s="453"/>
      <c r="AHE6" s="453"/>
      <c r="AHF6" s="453"/>
      <c r="AHG6" s="453"/>
      <c r="AHH6" s="453"/>
      <c r="AHI6" s="453"/>
      <c r="AHJ6" s="453"/>
      <c r="AHK6" s="453"/>
      <c r="AHL6" s="453"/>
      <c r="AHM6" s="453"/>
      <c r="AHN6" s="453"/>
      <c r="AHO6" s="453"/>
      <c r="AHP6" s="453"/>
      <c r="AHQ6" s="453"/>
      <c r="AHR6" s="453"/>
      <c r="AHS6" s="453"/>
      <c r="AHT6" s="453"/>
      <c r="AHU6" s="453"/>
      <c r="AHV6" s="453"/>
      <c r="AHW6" s="453"/>
      <c r="AHX6" s="453"/>
      <c r="AHY6" s="453"/>
      <c r="AHZ6" s="453"/>
      <c r="AIA6" s="453"/>
      <c r="AIB6" s="453"/>
      <c r="AIC6" s="453"/>
      <c r="AID6" s="453"/>
      <c r="AIE6" s="453"/>
      <c r="AIF6" s="453"/>
      <c r="AIG6" s="453"/>
      <c r="AIH6" s="453"/>
      <c r="AII6" s="453"/>
      <c r="AIJ6" s="453"/>
      <c r="AIK6" s="453"/>
      <c r="AIL6" s="453"/>
      <c r="AIM6" s="453"/>
      <c r="AIN6" s="453"/>
      <c r="AIO6" s="453"/>
      <c r="AIP6" s="453"/>
      <c r="AIQ6" s="453"/>
      <c r="AIR6" s="453"/>
      <c r="AIS6" s="453"/>
      <c r="AIT6" s="453"/>
      <c r="AIU6" s="453"/>
      <c r="AIV6" s="453"/>
      <c r="AIW6" s="453"/>
      <c r="AIX6" s="453"/>
      <c r="AIY6" s="453"/>
      <c r="AIZ6" s="453"/>
      <c r="AJA6" s="453"/>
      <c r="AJB6" s="453"/>
      <c r="AJC6" s="453"/>
      <c r="AJD6" s="453"/>
      <c r="AJE6" s="453"/>
      <c r="AJF6" s="453"/>
      <c r="AJG6" s="453"/>
      <c r="AJH6" s="453"/>
      <c r="AJI6" s="453"/>
      <c r="AJJ6" s="453"/>
      <c r="AJK6" s="453"/>
      <c r="AJL6" s="453"/>
      <c r="AJM6" s="453"/>
      <c r="AJN6" s="453"/>
      <c r="AJO6" s="453"/>
      <c r="AJP6" s="453"/>
      <c r="AJQ6" s="453"/>
      <c r="AJR6" s="453"/>
      <c r="AJS6" s="453"/>
      <c r="AJT6" s="453"/>
      <c r="AJU6" s="453"/>
      <c r="AJV6" s="453"/>
      <c r="AJW6" s="453"/>
      <c r="AJX6" s="453"/>
      <c r="AJY6" s="453"/>
      <c r="AJZ6" s="453"/>
      <c r="AKA6" s="453"/>
      <c r="AKB6" s="453"/>
      <c r="AKC6" s="453"/>
      <c r="AKD6" s="453"/>
      <c r="AKE6" s="453"/>
      <c r="AKF6" s="453"/>
      <c r="AKG6" s="453"/>
      <c r="AKH6" s="453"/>
      <c r="AKI6" s="453"/>
      <c r="AKJ6" s="453"/>
      <c r="AKK6" s="453"/>
      <c r="AKL6" s="453"/>
      <c r="AKM6" s="453"/>
      <c r="AKN6" s="453"/>
      <c r="AKO6" s="453"/>
      <c r="AKP6" s="453"/>
      <c r="AKQ6" s="453"/>
      <c r="AKR6" s="453"/>
      <c r="AKS6" s="453"/>
      <c r="AKT6" s="453"/>
      <c r="AKU6" s="453"/>
      <c r="AKV6" s="453"/>
      <c r="AKW6" s="453"/>
      <c r="AKX6" s="453"/>
      <c r="AKY6" s="453"/>
      <c r="AKZ6" s="453"/>
      <c r="ALA6" s="453"/>
      <c r="ALB6" s="453"/>
      <c r="ALC6" s="453"/>
      <c r="ALD6" s="453"/>
      <c r="ALE6" s="453"/>
      <c r="ALF6" s="453"/>
      <c r="ALG6" s="453"/>
      <c r="ALH6" s="453"/>
      <c r="ALI6" s="453"/>
      <c r="ALJ6" s="453"/>
      <c r="ALK6" s="453"/>
      <c r="ALL6" s="453"/>
      <c r="ALM6" s="453"/>
      <c r="ALN6" s="453"/>
      <c r="ALO6" s="453"/>
      <c r="ALP6" s="453"/>
      <c r="ALQ6" s="453"/>
      <c r="ALR6" s="453"/>
      <c r="ALS6" s="453"/>
      <c r="ALT6" s="453"/>
      <c r="ALU6" s="453"/>
      <c r="ALV6" s="453"/>
      <c r="ALW6" s="453"/>
      <c r="ALX6" s="453"/>
      <c r="ALY6" s="453"/>
      <c r="ALZ6" s="453"/>
      <c r="AMA6" s="453"/>
      <c r="AMB6" s="453"/>
      <c r="AMC6" s="453"/>
      <c r="AMD6" s="453"/>
      <c r="AME6" s="453"/>
      <c r="AMF6" s="453"/>
      <c r="AMG6" s="453"/>
      <c r="AMH6" s="453"/>
      <c r="AMI6" s="453"/>
      <c r="AMJ6" s="453"/>
      <c r="AMK6" s="453"/>
      <c r="AML6" s="453"/>
      <c r="AMM6" s="453"/>
      <c r="AMN6" s="453"/>
      <c r="AMO6" s="453"/>
      <c r="AMP6" s="453"/>
      <c r="AMQ6" s="453"/>
      <c r="AMR6" s="453"/>
      <c r="AMS6" s="453"/>
      <c r="AMT6" s="453"/>
      <c r="AMU6" s="453"/>
      <c r="AMV6" s="453"/>
      <c r="AMW6" s="453"/>
      <c r="AMX6" s="453"/>
      <c r="AMY6" s="453"/>
      <c r="AMZ6" s="453"/>
      <c r="ANA6" s="453"/>
      <c r="ANB6" s="453"/>
      <c r="ANC6" s="453"/>
      <c r="AND6" s="453"/>
      <c r="ANE6" s="453"/>
      <c r="ANF6" s="453"/>
      <c r="ANG6" s="453"/>
      <c r="ANH6" s="453"/>
      <c r="ANI6" s="453"/>
      <c r="ANJ6" s="453"/>
      <c r="ANK6" s="453"/>
      <c r="ANL6" s="453"/>
      <c r="ANM6" s="453"/>
      <c r="ANN6" s="453"/>
      <c r="ANO6" s="453"/>
      <c r="ANP6" s="453"/>
      <c r="ANQ6" s="453"/>
      <c r="ANR6" s="453"/>
      <c r="ANS6" s="453"/>
      <c r="ANT6" s="453"/>
      <c r="ANU6" s="453"/>
      <c r="ANV6" s="453"/>
      <c r="ANW6" s="453"/>
      <c r="ANX6" s="453"/>
      <c r="ANY6" s="453"/>
      <c r="ANZ6" s="453"/>
      <c r="AOA6" s="453"/>
      <c r="AOB6" s="453"/>
      <c r="AOC6" s="453"/>
      <c r="AOD6" s="453"/>
      <c r="AOE6" s="453"/>
      <c r="AOF6" s="453"/>
      <c r="AOG6" s="453"/>
      <c r="AOH6" s="453"/>
      <c r="AOI6" s="453"/>
      <c r="AOJ6" s="453"/>
      <c r="AOK6" s="453"/>
      <c r="AOL6" s="453"/>
      <c r="AOM6" s="453"/>
      <c r="AON6" s="453"/>
      <c r="AOO6" s="453"/>
      <c r="AOP6" s="453"/>
      <c r="AOQ6" s="453"/>
      <c r="AOR6" s="453"/>
      <c r="AOS6" s="453"/>
      <c r="AOT6" s="453"/>
      <c r="AOU6" s="453"/>
      <c r="AOV6" s="453"/>
      <c r="AOW6" s="453"/>
      <c r="AOX6" s="453"/>
      <c r="AOY6" s="453"/>
      <c r="AOZ6" s="453"/>
      <c r="APA6" s="453"/>
      <c r="APB6" s="453"/>
      <c r="APC6" s="453"/>
      <c r="APD6" s="453"/>
      <c r="APE6" s="453"/>
      <c r="APF6" s="453"/>
      <c r="APG6" s="453"/>
      <c r="APH6" s="453"/>
      <c r="API6" s="453"/>
      <c r="APJ6" s="453"/>
      <c r="APK6" s="453"/>
      <c r="APL6" s="453"/>
      <c r="APM6" s="453"/>
      <c r="APN6" s="453"/>
      <c r="APO6" s="453"/>
      <c r="APP6" s="453"/>
      <c r="APQ6" s="453"/>
      <c r="APR6" s="453"/>
      <c r="APS6" s="453"/>
      <c r="APT6" s="453"/>
      <c r="APU6" s="453"/>
      <c r="APV6" s="453"/>
      <c r="APW6" s="453"/>
      <c r="APX6" s="453"/>
      <c r="APY6" s="453"/>
      <c r="APZ6" s="453"/>
      <c r="AQA6" s="453"/>
      <c r="AQB6" s="453"/>
      <c r="AQC6" s="453"/>
      <c r="AQD6" s="453"/>
      <c r="AQE6" s="453"/>
      <c r="AQF6" s="453"/>
      <c r="AQG6" s="453"/>
      <c r="AQH6" s="453"/>
      <c r="AQI6" s="453"/>
      <c r="AQJ6" s="453"/>
      <c r="AQK6" s="453"/>
      <c r="AQL6" s="453"/>
      <c r="AQM6" s="453"/>
      <c r="AQN6" s="453"/>
      <c r="AQO6" s="453"/>
      <c r="AQP6" s="453"/>
      <c r="AQQ6" s="453"/>
      <c r="AQR6" s="453"/>
      <c r="AQS6" s="453"/>
      <c r="AQT6" s="453"/>
      <c r="AQU6" s="453"/>
      <c r="AQV6" s="453"/>
      <c r="AQW6" s="453"/>
      <c r="AQX6" s="453"/>
      <c r="AQY6" s="453"/>
      <c r="AQZ6" s="453"/>
      <c r="ARA6" s="453"/>
      <c r="ARB6" s="453"/>
      <c r="ARC6" s="453"/>
      <c r="ARD6" s="453"/>
      <c r="ARE6" s="453"/>
      <c r="ARF6" s="453"/>
      <c r="ARG6" s="453"/>
      <c r="ARH6" s="453"/>
      <c r="ARI6" s="453"/>
      <c r="ARJ6" s="453"/>
      <c r="ARK6" s="453"/>
      <c r="ARL6" s="453"/>
      <c r="ARM6" s="453"/>
      <c r="ARN6" s="453"/>
      <c r="ARO6" s="453"/>
      <c r="ARP6" s="453"/>
      <c r="ARQ6" s="453"/>
      <c r="ARR6" s="453"/>
      <c r="ARS6" s="453"/>
      <c r="ART6" s="453"/>
      <c r="ARU6" s="453"/>
      <c r="ARV6" s="453"/>
      <c r="ARW6" s="453"/>
      <c r="ARX6" s="453"/>
      <c r="ARY6" s="453"/>
      <c r="ARZ6" s="453"/>
      <c r="ASA6" s="453"/>
      <c r="ASB6" s="453"/>
      <c r="ASC6" s="453"/>
      <c r="ASD6" s="453"/>
      <c r="ASE6" s="453"/>
      <c r="ASF6" s="453"/>
      <c r="ASG6" s="453"/>
      <c r="ASH6" s="453"/>
      <c r="ASI6" s="453"/>
      <c r="ASJ6" s="453"/>
      <c r="ASK6" s="453"/>
      <c r="ASL6" s="453"/>
      <c r="ASM6" s="453"/>
      <c r="ASN6" s="453"/>
      <c r="ASO6" s="453"/>
      <c r="ASP6" s="453"/>
      <c r="ASQ6" s="453"/>
      <c r="ASR6" s="453"/>
      <c r="ASS6" s="453"/>
      <c r="AST6" s="453"/>
      <c r="ASU6" s="453"/>
      <c r="ASV6" s="453"/>
      <c r="ASW6" s="453"/>
      <c r="ASX6" s="453"/>
      <c r="ASY6" s="453"/>
      <c r="ASZ6" s="453"/>
      <c r="ATA6" s="453"/>
      <c r="ATB6" s="453"/>
      <c r="ATC6" s="453"/>
      <c r="ATD6" s="453"/>
      <c r="ATE6" s="453"/>
      <c r="ATF6" s="453"/>
      <c r="ATG6" s="453"/>
      <c r="ATH6" s="453"/>
      <c r="ATI6" s="453"/>
      <c r="ATJ6" s="453"/>
      <c r="ATK6" s="453"/>
      <c r="ATL6" s="453"/>
      <c r="ATM6" s="453"/>
      <c r="ATN6" s="453"/>
      <c r="ATO6" s="453"/>
      <c r="ATP6" s="453"/>
      <c r="ATQ6" s="453"/>
      <c r="ATR6" s="453"/>
      <c r="ATS6" s="453"/>
      <c r="ATT6" s="453"/>
      <c r="ATU6" s="453"/>
      <c r="ATV6" s="453"/>
      <c r="ATW6" s="453"/>
      <c r="ATX6" s="453"/>
      <c r="ATY6" s="453"/>
      <c r="ATZ6" s="453"/>
      <c r="AUA6" s="453"/>
      <c r="AUB6" s="453"/>
      <c r="AUC6" s="453"/>
      <c r="AUD6" s="453"/>
      <c r="AUE6" s="453"/>
      <c r="AUF6" s="453"/>
      <c r="AUG6" s="453"/>
      <c r="AUH6" s="453"/>
      <c r="AUI6" s="453"/>
      <c r="AUJ6" s="453"/>
      <c r="AUK6" s="453"/>
      <c r="AUL6" s="453"/>
      <c r="AUM6" s="453"/>
      <c r="AUN6" s="453"/>
      <c r="AUO6" s="453"/>
      <c r="AUP6" s="453"/>
      <c r="AUQ6" s="453"/>
      <c r="AUR6" s="453"/>
      <c r="AUS6" s="453"/>
      <c r="AUT6" s="453"/>
      <c r="AUU6" s="453"/>
      <c r="AUV6" s="453"/>
      <c r="AUW6" s="453"/>
      <c r="AUX6" s="453"/>
      <c r="AUY6" s="453"/>
      <c r="AUZ6" s="453"/>
      <c r="AVA6" s="453"/>
      <c r="AVB6" s="453"/>
      <c r="AVC6" s="453"/>
      <c r="AVD6" s="453"/>
      <c r="AVE6" s="453"/>
      <c r="AVF6" s="453"/>
      <c r="AVG6" s="453"/>
      <c r="AVH6" s="453"/>
      <c r="AVI6" s="453"/>
      <c r="AVJ6" s="453"/>
      <c r="AVK6" s="453"/>
      <c r="AVL6" s="453"/>
      <c r="AVM6" s="453"/>
      <c r="AVN6" s="453"/>
      <c r="AVO6" s="453"/>
      <c r="AVP6" s="453"/>
      <c r="AVQ6" s="453"/>
      <c r="AVR6" s="453"/>
      <c r="AVS6" s="453"/>
      <c r="AVT6" s="453"/>
      <c r="AVU6" s="453"/>
      <c r="AVV6" s="453"/>
      <c r="AVW6" s="453"/>
      <c r="AVX6" s="453"/>
      <c r="AVY6" s="453"/>
      <c r="AVZ6" s="453"/>
      <c r="AWA6" s="453"/>
      <c r="AWB6" s="453"/>
      <c r="AWC6" s="453"/>
      <c r="AWD6" s="453"/>
      <c r="AWE6" s="453"/>
      <c r="AWF6" s="453"/>
      <c r="AWG6" s="453"/>
      <c r="AWH6" s="453"/>
      <c r="AWI6" s="453"/>
      <c r="AWJ6" s="453"/>
      <c r="AWK6" s="453"/>
      <c r="AWL6" s="453"/>
      <c r="AWM6" s="453"/>
      <c r="AWN6" s="453"/>
      <c r="AWO6" s="453"/>
      <c r="AWP6" s="453"/>
      <c r="AWQ6" s="453"/>
      <c r="AWR6" s="453"/>
      <c r="AWS6" s="453"/>
      <c r="AWT6" s="453"/>
      <c r="AWU6" s="453"/>
      <c r="AWV6" s="453"/>
      <c r="AWW6" s="453"/>
      <c r="AWX6" s="453"/>
      <c r="AWY6" s="453"/>
      <c r="AWZ6" s="453"/>
      <c r="AXA6" s="453"/>
      <c r="AXB6" s="453"/>
      <c r="AXC6" s="453"/>
      <c r="AXD6" s="453"/>
      <c r="AXE6" s="453"/>
      <c r="AXF6" s="453"/>
      <c r="AXG6" s="453"/>
      <c r="AXH6" s="453"/>
      <c r="AXI6" s="453"/>
      <c r="AXJ6" s="453"/>
      <c r="AXK6" s="453"/>
      <c r="AXL6" s="453"/>
      <c r="AXM6" s="453"/>
      <c r="AXN6" s="453"/>
      <c r="AXO6" s="453"/>
      <c r="AXP6" s="453"/>
      <c r="AXQ6" s="453"/>
      <c r="AXR6" s="453"/>
      <c r="AXS6" s="453"/>
      <c r="AXT6" s="453"/>
      <c r="AXU6" s="453"/>
      <c r="AXV6" s="453"/>
      <c r="AXW6" s="453"/>
      <c r="AXX6" s="453"/>
      <c r="AXY6" s="453"/>
      <c r="AXZ6" s="453"/>
      <c r="AYA6" s="453"/>
      <c r="AYB6" s="453"/>
      <c r="AYC6" s="453"/>
      <c r="AYD6" s="453"/>
      <c r="AYE6" s="453"/>
      <c r="AYF6" s="453"/>
      <c r="AYG6" s="453"/>
      <c r="AYH6" s="453"/>
      <c r="AYI6" s="453"/>
      <c r="AYJ6" s="453"/>
      <c r="AYK6" s="453"/>
      <c r="AYL6" s="453"/>
      <c r="AYM6" s="453"/>
      <c r="AYN6" s="453"/>
      <c r="AYO6" s="453"/>
      <c r="AYP6" s="453"/>
      <c r="AYQ6" s="453"/>
      <c r="AYR6" s="453"/>
      <c r="AYS6" s="453"/>
      <c r="AYT6" s="453"/>
      <c r="AYU6" s="453"/>
      <c r="AYV6" s="453"/>
      <c r="AYW6" s="453"/>
      <c r="AYX6" s="453"/>
      <c r="AYY6" s="453"/>
      <c r="AYZ6" s="453"/>
      <c r="AZA6" s="453"/>
      <c r="AZB6" s="453"/>
      <c r="AZC6" s="453"/>
      <c r="AZD6" s="453"/>
      <c r="AZE6" s="453"/>
      <c r="AZF6" s="453"/>
      <c r="AZG6" s="453"/>
      <c r="AZH6" s="453"/>
      <c r="AZI6" s="453"/>
      <c r="AZJ6" s="453"/>
      <c r="AZK6" s="453"/>
      <c r="AZL6" s="453"/>
      <c r="AZM6" s="453"/>
      <c r="AZN6" s="453"/>
      <c r="AZO6" s="453"/>
      <c r="AZP6" s="453"/>
      <c r="AZQ6" s="453"/>
      <c r="AZR6" s="453"/>
      <c r="AZS6" s="453"/>
      <c r="AZT6" s="453"/>
      <c r="AZU6" s="453"/>
      <c r="AZV6" s="453"/>
      <c r="AZW6" s="453"/>
      <c r="AZX6" s="453"/>
      <c r="AZY6" s="453"/>
      <c r="AZZ6" s="453"/>
      <c r="BAA6" s="453"/>
      <c r="BAB6" s="453"/>
      <c r="BAC6" s="453"/>
      <c r="BAD6" s="453"/>
      <c r="BAE6" s="453"/>
      <c r="BAF6" s="453"/>
      <c r="BAG6" s="453"/>
      <c r="BAH6" s="453"/>
      <c r="BAI6" s="453"/>
      <c r="BAJ6" s="453"/>
      <c r="BAK6" s="453"/>
      <c r="BAL6" s="453"/>
      <c r="BAM6" s="453"/>
      <c r="BAN6" s="453"/>
      <c r="BAO6" s="453"/>
      <c r="BAP6" s="453"/>
      <c r="BAQ6" s="453"/>
      <c r="BAR6" s="453"/>
      <c r="BAS6" s="453"/>
      <c r="BAT6" s="453"/>
      <c r="BAU6" s="453"/>
      <c r="BAV6" s="453"/>
      <c r="BAW6" s="453"/>
      <c r="BAX6" s="453"/>
      <c r="BAY6" s="453"/>
      <c r="BAZ6" s="453"/>
      <c r="BBA6" s="453"/>
      <c r="BBB6" s="453"/>
      <c r="BBC6" s="453"/>
      <c r="BBD6" s="453"/>
      <c r="BBE6" s="453"/>
      <c r="BBF6" s="453"/>
      <c r="BBG6" s="453"/>
      <c r="BBH6" s="453"/>
      <c r="BBI6" s="453"/>
      <c r="BBJ6" s="453"/>
      <c r="BBK6" s="453"/>
      <c r="BBL6" s="453"/>
      <c r="BBM6" s="453"/>
      <c r="BBN6" s="453"/>
      <c r="BBO6" s="453"/>
      <c r="BBP6" s="453"/>
      <c r="BBQ6" s="453"/>
      <c r="BBR6" s="453"/>
      <c r="BBS6" s="453"/>
      <c r="BBT6" s="453"/>
      <c r="BBU6" s="453"/>
      <c r="BBV6" s="453"/>
      <c r="BBW6" s="453"/>
      <c r="BBX6" s="453"/>
      <c r="BBY6" s="453"/>
      <c r="BBZ6" s="453"/>
      <c r="BCA6" s="453"/>
      <c r="BCB6" s="453"/>
      <c r="BCC6" s="453"/>
      <c r="BCD6" s="453"/>
      <c r="BCE6" s="453"/>
      <c r="BCF6" s="453"/>
      <c r="BCG6" s="453"/>
      <c r="BCH6" s="453"/>
      <c r="BCI6" s="453"/>
      <c r="BCJ6" s="453"/>
      <c r="BCK6" s="453"/>
      <c r="BCL6" s="453"/>
      <c r="BCM6" s="453"/>
      <c r="BCN6" s="453"/>
      <c r="BCO6" s="453"/>
      <c r="BCP6" s="453"/>
      <c r="BCQ6" s="453"/>
      <c r="BCR6" s="453"/>
      <c r="BCS6" s="453"/>
      <c r="BCT6" s="453"/>
      <c r="BCU6" s="453"/>
      <c r="BCV6" s="453"/>
      <c r="BCW6" s="453"/>
      <c r="BCX6" s="453"/>
      <c r="BCY6" s="453"/>
      <c r="BCZ6" s="453"/>
      <c r="BDA6" s="453"/>
      <c r="BDB6" s="453"/>
      <c r="BDC6" s="453"/>
      <c r="BDD6" s="453"/>
      <c r="BDE6" s="453"/>
      <c r="BDF6" s="453"/>
      <c r="BDG6" s="453"/>
      <c r="BDH6" s="453"/>
      <c r="BDI6" s="453"/>
      <c r="BDJ6" s="453"/>
      <c r="BDK6" s="453"/>
      <c r="BDL6" s="453"/>
      <c r="BDM6" s="453"/>
      <c r="BDN6" s="453"/>
      <c r="BDO6" s="453"/>
      <c r="BDP6" s="453"/>
      <c r="BDQ6" s="453"/>
      <c r="BDR6" s="453"/>
      <c r="BDS6" s="453"/>
      <c r="BDT6" s="453"/>
      <c r="BDU6" s="453"/>
      <c r="BDV6" s="453"/>
      <c r="BDW6" s="453"/>
      <c r="BDX6" s="453"/>
      <c r="BDY6" s="453"/>
      <c r="BDZ6" s="453"/>
      <c r="BEA6" s="453"/>
      <c r="BEB6" s="453"/>
      <c r="BEC6" s="453"/>
      <c r="BED6" s="453"/>
      <c r="BEE6" s="453"/>
      <c r="BEF6" s="453"/>
      <c r="BEG6" s="453"/>
      <c r="BEH6" s="453"/>
      <c r="BEI6" s="453"/>
      <c r="BEJ6" s="453"/>
      <c r="BEK6" s="453"/>
      <c r="BEL6" s="453"/>
      <c r="BEM6" s="453"/>
      <c r="BEN6" s="453"/>
      <c r="BEO6" s="453"/>
      <c r="BEP6" s="453"/>
      <c r="BEQ6" s="453"/>
      <c r="BER6" s="453"/>
      <c r="BES6" s="453"/>
      <c r="BET6" s="453"/>
      <c r="BEU6" s="453"/>
      <c r="BEV6" s="453"/>
      <c r="BEW6" s="453"/>
      <c r="BEX6" s="453"/>
      <c r="BEY6" s="453"/>
      <c r="BEZ6" s="453"/>
      <c r="BFA6" s="453"/>
      <c r="BFB6" s="453"/>
      <c r="BFC6" s="453"/>
      <c r="BFD6" s="453"/>
      <c r="BFE6" s="453"/>
      <c r="BFF6" s="453"/>
      <c r="BFG6" s="453"/>
      <c r="BFH6" s="453"/>
      <c r="BFI6" s="453"/>
      <c r="BFJ6" s="453"/>
      <c r="BFK6" s="453"/>
      <c r="BFL6" s="453"/>
      <c r="BFM6" s="453"/>
      <c r="BFN6" s="453"/>
      <c r="BFO6" s="453"/>
      <c r="BFP6" s="453"/>
      <c r="BFQ6" s="453"/>
      <c r="BFR6" s="453"/>
      <c r="BFS6" s="453"/>
      <c r="BFT6" s="453"/>
      <c r="BFU6" s="453"/>
      <c r="BFV6" s="453"/>
      <c r="BFW6" s="453"/>
      <c r="BFX6" s="453"/>
      <c r="BFY6" s="453"/>
      <c r="BFZ6" s="453"/>
      <c r="BGA6" s="453"/>
      <c r="BGB6" s="453"/>
      <c r="BGC6" s="453"/>
      <c r="BGD6" s="453"/>
      <c r="BGE6" s="453"/>
      <c r="BGF6" s="453"/>
      <c r="BGG6" s="453"/>
      <c r="BGH6" s="453"/>
      <c r="BGI6" s="453"/>
      <c r="BGJ6" s="453"/>
      <c r="BGK6" s="453"/>
      <c r="BGL6" s="453"/>
      <c r="BGM6" s="453"/>
      <c r="BGN6" s="453"/>
      <c r="BGO6" s="453"/>
      <c r="BGP6" s="453"/>
      <c r="BGQ6" s="453"/>
      <c r="BGR6" s="453"/>
      <c r="BGS6" s="453"/>
      <c r="BGT6" s="453"/>
      <c r="BGU6" s="453"/>
      <c r="BGV6" s="453"/>
      <c r="BGW6" s="453"/>
      <c r="BGX6" s="453"/>
      <c r="BGY6" s="453"/>
      <c r="BGZ6" s="453"/>
      <c r="BHA6" s="453"/>
      <c r="BHB6" s="453"/>
      <c r="BHC6" s="453"/>
      <c r="BHD6" s="453"/>
      <c r="BHE6" s="453"/>
      <c r="BHF6" s="453"/>
      <c r="BHG6" s="453"/>
      <c r="BHH6" s="453"/>
      <c r="BHI6" s="453"/>
      <c r="BHJ6" s="453"/>
      <c r="BHK6" s="453"/>
      <c r="BHL6" s="453"/>
      <c r="BHM6" s="453"/>
      <c r="BHN6" s="453"/>
      <c r="BHO6" s="453"/>
      <c r="BHP6" s="453"/>
      <c r="BHQ6" s="453"/>
      <c r="BHR6" s="453"/>
      <c r="BHS6" s="453"/>
      <c r="BHT6" s="453"/>
      <c r="BHU6" s="453"/>
      <c r="BHV6" s="453"/>
      <c r="BHW6" s="453"/>
      <c r="BHX6" s="453"/>
      <c r="BHY6" s="453"/>
      <c r="BHZ6" s="453"/>
      <c r="BIA6" s="453"/>
      <c r="BIB6" s="453"/>
      <c r="BIC6" s="453"/>
      <c r="BID6" s="453"/>
      <c r="BIE6" s="453"/>
      <c r="BIF6" s="453"/>
      <c r="BIG6" s="453"/>
      <c r="BIH6" s="453"/>
      <c r="BII6" s="453"/>
      <c r="BIJ6" s="453"/>
      <c r="BIK6" s="453"/>
      <c r="BIL6" s="453"/>
      <c r="BIM6" s="453"/>
      <c r="BIN6" s="453"/>
      <c r="BIO6" s="453"/>
      <c r="BIP6" s="453"/>
      <c r="BIQ6" s="453"/>
      <c r="BIR6" s="453"/>
      <c r="BIS6" s="453"/>
      <c r="BIT6" s="453"/>
      <c r="BIU6" s="453"/>
      <c r="BIV6" s="453"/>
      <c r="BIW6" s="453"/>
      <c r="BIX6" s="453"/>
      <c r="BIY6" s="453"/>
      <c r="BIZ6" s="453"/>
      <c r="BJA6" s="453"/>
      <c r="BJB6" s="453"/>
      <c r="BJC6" s="453"/>
      <c r="BJD6" s="453"/>
      <c r="BJE6" s="453"/>
      <c r="BJF6" s="453"/>
      <c r="BJG6" s="453"/>
      <c r="BJH6" s="453"/>
      <c r="BJI6" s="453"/>
      <c r="BJJ6" s="453"/>
      <c r="BJK6" s="453"/>
      <c r="BJL6" s="453"/>
      <c r="BJM6" s="453"/>
      <c r="BJN6" s="453"/>
      <c r="BJO6" s="453"/>
      <c r="BJP6" s="453"/>
      <c r="BJQ6" s="453"/>
      <c r="BJR6" s="453"/>
      <c r="BJS6" s="453"/>
      <c r="BJT6" s="453"/>
      <c r="BJU6" s="453"/>
      <c r="BJV6" s="453"/>
      <c r="BJW6" s="453"/>
      <c r="BJX6" s="453"/>
      <c r="BJY6" s="453"/>
      <c r="BJZ6" s="453"/>
      <c r="BKA6" s="453"/>
      <c r="BKB6" s="453"/>
      <c r="BKC6" s="453"/>
      <c r="BKD6" s="453"/>
      <c r="BKE6" s="453"/>
      <c r="BKF6" s="453"/>
      <c r="BKG6" s="453"/>
      <c r="BKH6" s="453"/>
      <c r="BKI6" s="453"/>
      <c r="BKJ6" s="453"/>
      <c r="BKK6" s="453"/>
      <c r="BKL6" s="453"/>
      <c r="BKM6" s="453"/>
      <c r="BKN6" s="453"/>
      <c r="BKO6" s="453"/>
      <c r="BKP6" s="453"/>
      <c r="BKQ6" s="453"/>
      <c r="BKR6" s="453"/>
      <c r="BKS6" s="453"/>
      <c r="BKT6" s="453"/>
      <c r="BKU6" s="453"/>
      <c r="BKV6" s="453"/>
      <c r="BKW6" s="453"/>
      <c r="BKX6" s="453"/>
      <c r="BKY6" s="453"/>
      <c r="BKZ6" s="453"/>
      <c r="BLA6" s="453"/>
      <c r="BLB6" s="453"/>
      <c r="BLC6" s="453"/>
      <c r="BLD6" s="453"/>
      <c r="BLE6" s="453"/>
      <c r="BLF6" s="453"/>
      <c r="BLG6" s="453"/>
      <c r="BLH6" s="453"/>
      <c r="BLI6" s="453"/>
      <c r="BLJ6" s="453"/>
      <c r="BLK6" s="453"/>
      <c r="BLL6" s="453"/>
      <c r="BLM6" s="453"/>
      <c r="BLN6" s="453"/>
      <c r="BLO6" s="453"/>
      <c r="BLP6" s="453"/>
      <c r="BLQ6" s="453"/>
      <c r="BLR6" s="453"/>
      <c r="BLS6" s="453"/>
      <c r="BLT6" s="453"/>
      <c r="BLU6" s="453"/>
      <c r="BLV6" s="453"/>
      <c r="BLW6" s="453"/>
      <c r="BLX6" s="453"/>
      <c r="BLY6" s="453"/>
      <c r="BLZ6" s="453"/>
      <c r="BMA6" s="453"/>
      <c r="BMB6" s="453"/>
      <c r="BMC6" s="453"/>
      <c r="BMD6" s="453"/>
      <c r="BME6" s="453"/>
      <c r="BMF6" s="453"/>
      <c r="BMG6" s="453"/>
      <c r="BMH6" s="453"/>
      <c r="BMI6" s="453"/>
      <c r="BMJ6" s="453"/>
      <c r="BMK6" s="453"/>
      <c r="BML6" s="453"/>
      <c r="BMM6" s="453"/>
      <c r="BMN6" s="453"/>
      <c r="BMO6" s="453"/>
      <c r="BMP6" s="453"/>
      <c r="BMQ6" s="453"/>
      <c r="BMR6" s="453"/>
      <c r="BMS6" s="453"/>
      <c r="BMT6" s="453"/>
      <c r="BMU6" s="453"/>
      <c r="BMV6" s="453"/>
      <c r="BMW6" s="453"/>
      <c r="BMX6" s="453"/>
      <c r="BMY6" s="453"/>
      <c r="BMZ6" s="453"/>
      <c r="BNA6" s="453"/>
      <c r="BNB6" s="453"/>
      <c r="BNC6" s="453"/>
      <c r="BND6" s="453"/>
      <c r="BNE6" s="453"/>
      <c r="BNF6" s="453"/>
      <c r="BNG6" s="453"/>
      <c r="BNH6" s="453"/>
      <c r="BNI6" s="453"/>
      <c r="BNJ6" s="453"/>
      <c r="BNK6" s="453"/>
      <c r="BNL6" s="453"/>
      <c r="BNM6" s="453"/>
      <c r="BNN6" s="453"/>
      <c r="BNO6" s="453"/>
      <c r="BNP6" s="453"/>
      <c r="BNQ6" s="453"/>
      <c r="BNR6" s="453"/>
      <c r="BNS6" s="453"/>
      <c r="BNT6" s="453"/>
      <c r="BNU6" s="453"/>
      <c r="BNV6" s="453"/>
      <c r="BNW6" s="453"/>
      <c r="BNX6" s="453"/>
      <c r="BNY6" s="453"/>
      <c r="BNZ6" s="453"/>
      <c r="BOA6" s="453"/>
      <c r="BOB6" s="453"/>
      <c r="BOC6" s="453"/>
      <c r="BOD6" s="453"/>
      <c r="BOE6" s="453"/>
      <c r="BOF6" s="453"/>
      <c r="BOG6" s="453"/>
      <c r="BOH6" s="453"/>
      <c r="BOI6" s="453"/>
      <c r="BOJ6" s="453"/>
      <c r="BOK6" s="453"/>
      <c r="BOL6" s="453"/>
      <c r="BOM6" s="453"/>
      <c r="BON6" s="453"/>
      <c r="BOO6" s="453"/>
      <c r="BOP6" s="453"/>
      <c r="BOQ6" s="453"/>
      <c r="BOR6" s="453"/>
      <c r="BOS6" s="453"/>
      <c r="BOT6" s="453"/>
      <c r="BOU6" s="453"/>
      <c r="BOV6" s="453"/>
      <c r="BOW6" s="453"/>
      <c r="BOX6" s="453"/>
      <c r="BOY6" s="453"/>
      <c r="BOZ6" s="453"/>
      <c r="BPA6" s="453"/>
      <c r="BPB6" s="453"/>
      <c r="BPC6" s="453"/>
      <c r="BPD6" s="453"/>
      <c r="BPE6" s="453"/>
      <c r="BPF6" s="453"/>
      <c r="BPG6" s="453"/>
      <c r="BPH6" s="453"/>
      <c r="BPI6" s="453"/>
      <c r="BPJ6" s="453"/>
      <c r="BPK6" s="453"/>
      <c r="BPL6" s="453"/>
      <c r="BPM6" s="453"/>
      <c r="BPN6" s="453"/>
      <c r="BPO6" s="453"/>
      <c r="BPP6" s="453"/>
      <c r="BPQ6" s="453"/>
      <c r="BPR6" s="453"/>
      <c r="BPS6" s="453"/>
      <c r="BPT6" s="453"/>
      <c r="BPU6" s="453"/>
      <c r="BPV6" s="453"/>
      <c r="BPW6" s="453"/>
      <c r="BPX6" s="453"/>
      <c r="BPY6" s="453"/>
      <c r="BPZ6" s="453"/>
      <c r="BQA6" s="453"/>
      <c r="BQB6" s="453"/>
      <c r="BQC6" s="453"/>
      <c r="BQD6" s="453"/>
      <c r="BQE6" s="453"/>
      <c r="BQF6" s="453"/>
      <c r="BQG6" s="453"/>
      <c r="BQH6" s="453"/>
      <c r="BQI6" s="453"/>
      <c r="BQJ6" s="453"/>
      <c r="BQK6" s="453"/>
      <c r="BQL6" s="453"/>
      <c r="BQM6" s="453"/>
      <c r="BQN6" s="453"/>
      <c r="BQO6" s="453"/>
      <c r="BQP6" s="453"/>
      <c r="BQQ6" s="453"/>
      <c r="BQR6" s="453"/>
      <c r="BQS6" s="453"/>
      <c r="BQT6" s="453"/>
      <c r="BQU6" s="453"/>
      <c r="BQV6" s="453"/>
      <c r="BQW6" s="453"/>
      <c r="BQX6" s="453"/>
      <c r="BQY6" s="453"/>
      <c r="BQZ6" s="453"/>
      <c r="BRA6" s="453"/>
      <c r="BRB6" s="453"/>
      <c r="BRC6" s="453"/>
      <c r="BRD6" s="453"/>
      <c r="BRE6" s="453"/>
      <c r="BRF6" s="453"/>
      <c r="BRG6" s="453"/>
      <c r="BRH6" s="453"/>
      <c r="BRI6" s="453"/>
      <c r="BRJ6" s="453"/>
      <c r="BRK6" s="453"/>
      <c r="BRL6" s="453"/>
      <c r="BRM6" s="453"/>
      <c r="BRN6" s="453"/>
      <c r="BRO6" s="453"/>
      <c r="BRP6" s="453"/>
      <c r="BRQ6" s="453"/>
      <c r="BRR6" s="453"/>
      <c r="BRS6" s="453"/>
      <c r="BRT6" s="453"/>
      <c r="BRU6" s="453"/>
      <c r="BRV6" s="453"/>
      <c r="BRW6" s="453"/>
      <c r="BRX6" s="453"/>
      <c r="BRY6" s="453"/>
      <c r="BRZ6" s="453"/>
      <c r="BSA6" s="453"/>
      <c r="BSB6" s="453"/>
      <c r="BSC6" s="453"/>
      <c r="BSD6" s="453"/>
      <c r="BSE6" s="453"/>
      <c r="BSF6" s="453"/>
      <c r="BSG6" s="453"/>
      <c r="BSH6" s="453"/>
      <c r="BSI6" s="453"/>
      <c r="BSJ6" s="453"/>
      <c r="BSK6" s="453"/>
      <c r="BSL6" s="453"/>
      <c r="BSM6" s="453"/>
      <c r="BSN6" s="453"/>
      <c r="BSO6" s="453"/>
      <c r="BSP6" s="453"/>
      <c r="BSQ6" s="453"/>
      <c r="BSR6" s="453"/>
      <c r="BSS6" s="453"/>
      <c r="BST6" s="453"/>
      <c r="BSU6" s="453"/>
      <c r="BSV6" s="453"/>
      <c r="BSW6" s="453"/>
      <c r="BSX6" s="453"/>
      <c r="BSY6" s="453"/>
      <c r="BSZ6" s="453"/>
      <c r="BTA6" s="453"/>
      <c r="BTB6" s="453"/>
      <c r="BTC6" s="453"/>
      <c r="BTD6" s="453"/>
      <c r="BTE6" s="453"/>
      <c r="BTF6" s="453"/>
      <c r="BTG6" s="453"/>
      <c r="BTH6" s="453"/>
      <c r="BTI6" s="453"/>
      <c r="BTJ6" s="453"/>
      <c r="BTK6" s="453"/>
      <c r="BTL6" s="453"/>
      <c r="BTM6" s="453"/>
      <c r="BTN6" s="453"/>
      <c r="BTO6" s="453"/>
      <c r="BTP6" s="453"/>
      <c r="BTQ6" s="453"/>
      <c r="BTR6" s="453"/>
      <c r="BTS6" s="453"/>
      <c r="BTT6" s="453"/>
      <c r="BTU6" s="453"/>
      <c r="BTV6" s="453"/>
      <c r="BTW6" s="453"/>
      <c r="BTX6" s="453"/>
      <c r="BTY6" s="453"/>
      <c r="BTZ6" s="453"/>
      <c r="BUA6" s="453"/>
      <c r="BUB6" s="453"/>
      <c r="BUC6" s="453"/>
      <c r="BUD6" s="453"/>
      <c r="BUE6" s="453"/>
      <c r="BUF6" s="453"/>
      <c r="BUG6" s="453"/>
      <c r="BUH6" s="453"/>
      <c r="BUI6" s="453"/>
      <c r="BUJ6" s="453"/>
      <c r="BUK6" s="453"/>
      <c r="BUL6" s="453"/>
      <c r="BUM6" s="453"/>
      <c r="BUN6" s="453"/>
      <c r="BUO6" s="453"/>
      <c r="BUP6" s="453"/>
      <c r="BUQ6" s="453"/>
      <c r="BUR6" s="453"/>
      <c r="BUS6" s="453"/>
      <c r="BUT6" s="453"/>
      <c r="BUU6" s="453"/>
      <c r="BUV6" s="453"/>
      <c r="BUW6" s="453"/>
      <c r="BUX6" s="453"/>
      <c r="BUY6" s="453"/>
      <c r="BUZ6" s="453"/>
      <c r="BVA6" s="453"/>
      <c r="BVB6" s="453"/>
      <c r="BVC6" s="453"/>
      <c r="BVD6" s="453"/>
      <c r="BVE6" s="453"/>
      <c r="BVF6" s="453"/>
      <c r="BVG6" s="453"/>
      <c r="BVH6" s="453"/>
      <c r="BVI6" s="453"/>
      <c r="BVJ6" s="453"/>
      <c r="BVK6" s="453"/>
      <c r="BVL6" s="453"/>
      <c r="BVM6" s="453"/>
      <c r="BVN6" s="453"/>
      <c r="BVO6" s="453"/>
      <c r="BVP6" s="453"/>
      <c r="BVQ6" s="453"/>
      <c r="BVR6" s="453"/>
      <c r="BVS6" s="453"/>
      <c r="BVT6" s="453"/>
      <c r="BVU6" s="453"/>
      <c r="BVV6" s="453"/>
      <c r="BVW6" s="453"/>
      <c r="BVX6" s="453"/>
      <c r="BVY6" s="453"/>
      <c r="BVZ6" s="453"/>
      <c r="BWA6" s="453"/>
      <c r="BWB6" s="453"/>
      <c r="BWC6" s="453"/>
      <c r="BWD6" s="453"/>
      <c r="BWE6" s="453"/>
      <c r="BWF6" s="453"/>
      <c r="BWG6" s="453"/>
      <c r="BWH6" s="453"/>
      <c r="BWI6" s="453"/>
      <c r="BWJ6" s="453"/>
      <c r="BWK6" s="453"/>
      <c r="BWL6" s="453"/>
      <c r="BWM6" s="453"/>
      <c r="BWN6" s="453"/>
      <c r="BWO6" s="453"/>
      <c r="BWP6" s="453"/>
      <c r="BWQ6" s="453"/>
      <c r="BWR6" s="453"/>
      <c r="BWS6" s="453"/>
      <c r="BWT6" s="453"/>
      <c r="BWU6" s="453"/>
      <c r="BWV6" s="453"/>
      <c r="BWW6" s="453"/>
      <c r="BWX6" s="453"/>
      <c r="BWY6" s="453"/>
      <c r="BWZ6" s="453"/>
      <c r="BXA6" s="453"/>
      <c r="BXB6" s="453"/>
      <c r="BXC6" s="453"/>
      <c r="BXD6" s="453"/>
      <c r="BXE6" s="453"/>
      <c r="BXF6" s="453"/>
      <c r="BXG6" s="453"/>
      <c r="BXH6" s="453"/>
      <c r="BXI6" s="453"/>
      <c r="BXJ6" s="453"/>
      <c r="BXK6" s="453"/>
      <c r="BXL6" s="453"/>
      <c r="BXM6" s="453"/>
      <c r="BXN6" s="453"/>
      <c r="BXO6" s="453"/>
      <c r="BXP6" s="453"/>
      <c r="BXQ6" s="453"/>
      <c r="BXR6" s="453"/>
      <c r="BXS6" s="453"/>
      <c r="BXT6" s="453"/>
      <c r="BXU6" s="453"/>
      <c r="BXV6" s="453"/>
      <c r="BXW6" s="453"/>
      <c r="BXX6" s="453"/>
      <c r="BXY6" s="453"/>
      <c r="BXZ6" s="453"/>
      <c r="BYA6" s="453"/>
      <c r="BYB6" s="453"/>
      <c r="BYC6" s="453"/>
      <c r="BYD6" s="453"/>
      <c r="BYE6" s="453"/>
      <c r="BYF6" s="453"/>
      <c r="BYG6" s="453"/>
      <c r="BYH6" s="453"/>
      <c r="BYI6" s="453"/>
      <c r="BYJ6" s="453"/>
      <c r="BYK6" s="453"/>
      <c r="BYL6" s="453"/>
      <c r="BYM6" s="453"/>
      <c r="BYN6" s="453"/>
      <c r="BYO6" s="453"/>
      <c r="BYP6" s="453"/>
      <c r="BYQ6" s="453"/>
      <c r="BYR6" s="453"/>
      <c r="BYS6" s="453"/>
      <c r="BYT6" s="453"/>
      <c r="BYU6" s="453"/>
      <c r="BYV6" s="453"/>
      <c r="BYW6" s="453"/>
      <c r="BYX6" s="453"/>
      <c r="BYY6" s="453"/>
      <c r="BYZ6" s="453"/>
      <c r="BZA6" s="453"/>
      <c r="BZB6" s="453"/>
      <c r="BZC6" s="453"/>
      <c r="BZD6" s="453"/>
      <c r="BZE6" s="453"/>
      <c r="BZF6" s="453"/>
      <c r="BZG6" s="453"/>
      <c r="BZH6" s="453"/>
      <c r="BZI6" s="453"/>
      <c r="BZJ6" s="453"/>
      <c r="BZK6" s="453"/>
      <c r="BZL6" s="453"/>
      <c r="BZM6" s="453"/>
      <c r="BZN6" s="453"/>
      <c r="BZO6" s="453"/>
      <c r="BZP6" s="453"/>
      <c r="BZQ6" s="453"/>
      <c r="BZR6" s="453"/>
      <c r="BZS6" s="453"/>
      <c r="BZT6" s="453"/>
      <c r="BZU6" s="453"/>
      <c r="BZV6" s="453"/>
      <c r="BZW6" s="453"/>
      <c r="BZX6" s="453"/>
      <c r="BZY6" s="453"/>
      <c r="BZZ6" s="453"/>
      <c r="CAA6" s="453"/>
      <c r="CAB6" s="453"/>
      <c r="CAC6" s="453"/>
      <c r="CAD6" s="453"/>
      <c r="CAE6" s="453"/>
      <c r="CAF6" s="453"/>
      <c r="CAG6" s="453"/>
      <c r="CAH6" s="453"/>
      <c r="CAI6" s="453"/>
      <c r="CAJ6" s="453"/>
      <c r="CAK6" s="453"/>
      <c r="CAL6" s="453"/>
      <c r="CAM6" s="453"/>
      <c r="CAN6" s="453"/>
      <c r="CAO6" s="453"/>
      <c r="CAP6" s="453"/>
      <c r="CAQ6" s="453"/>
      <c r="CAR6" s="453"/>
      <c r="CAS6" s="453"/>
      <c r="CAT6" s="453"/>
      <c r="CAU6" s="453"/>
      <c r="CAV6" s="453"/>
      <c r="CAW6" s="453"/>
      <c r="CAX6" s="453"/>
      <c r="CAY6" s="453"/>
      <c r="CAZ6" s="453"/>
      <c r="CBA6" s="453"/>
      <c r="CBB6" s="453"/>
      <c r="CBC6" s="453"/>
      <c r="CBD6" s="453"/>
      <c r="CBE6" s="453"/>
      <c r="CBF6" s="453"/>
      <c r="CBG6" s="453"/>
      <c r="CBH6" s="453"/>
      <c r="CBI6" s="453"/>
      <c r="CBJ6" s="453"/>
      <c r="CBK6" s="453"/>
      <c r="CBL6" s="453"/>
      <c r="CBM6" s="453"/>
      <c r="CBN6" s="453"/>
      <c r="CBO6" s="453"/>
      <c r="CBP6" s="453"/>
      <c r="CBQ6" s="453"/>
      <c r="CBR6" s="453"/>
      <c r="CBS6" s="453"/>
      <c r="CBT6" s="453"/>
      <c r="CBU6" s="453"/>
      <c r="CBV6" s="453"/>
      <c r="CBW6" s="453"/>
      <c r="CBX6" s="453"/>
      <c r="CBY6" s="453"/>
      <c r="CBZ6" s="453"/>
      <c r="CCA6" s="453"/>
      <c r="CCB6" s="453"/>
      <c r="CCC6" s="453"/>
      <c r="CCD6" s="453"/>
      <c r="CCE6" s="453"/>
      <c r="CCF6" s="453"/>
      <c r="CCG6" s="453"/>
      <c r="CCH6" s="453"/>
      <c r="CCI6" s="453"/>
      <c r="CCJ6" s="453"/>
      <c r="CCK6" s="453"/>
      <c r="CCL6" s="453"/>
      <c r="CCM6" s="453"/>
      <c r="CCN6" s="453"/>
      <c r="CCO6" s="453"/>
      <c r="CCP6" s="453"/>
      <c r="CCQ6" s="453"/>
      <c r="CCR6" s="453"/>
      <c r="CCS6" s="453"/>
      <c r="CCT6" s="453"/>
      <c r="CCU6" s="453"/>
      <c r="CCV6" s="453"/>
      <c r="CCW6" s="453"/>
      <c r="CCX6" s="453"/>
      <c r="CCY6" s="453"/>
      <c r="CCZ6" s="453"/>
      <c r="CDA6" s="453"/>
      <c r="CDB6" s="453"/>
      <c r="CDC6" s="453"/>
      <c r="CDD6" s="453"/>
      <c r="CDE6" s="453"/>
      <c r="CDF6" s="453"/>
      <c r="CDG6" s="453"/>
      <c r="CDH6" s="453"/>
      <c r="CDI6" s="453"/>
      <c r="CDJ6" s="453"/>
      <c r="CDK6" s="453"/>
      <c r="CDL6" s="453"/>
      <c r="CDM6" s="453"/>
      <c r="CDN6" s="453"/>
      <c r="CDO6" s="453"/>
      <c r="CDP6" s="453"/>
      <c r="CDQ6" s="453"/>
      <c r="CDR6" s="453"/>
      <c r="CDS6" s="453"/>
      <c r="CDT6" s="453"/>
      <c r="CDU6" s="453"/>
      <c r="CDV6" s="453"/>
      <c r="CDW6" s="453"/>
      <c r="CDX6" s="453"/>
      <c r="CDY6" s="453"/>
      <c r="CDZ6" s="453"/>
      <c r="CEA6" s="453"/>
      <c r="CEB6" s="453"/>
      <c r="CEC6" s="453"/>
      <c r="CED6" s="453"/>
      <c r="CEE6" s="453"/>
      <c r="CEF6" s="453"/>
      <c r="CEG6" s="453"/>
      <c r="CEH6" s="453"/>
      <c r="CEI6" s="453"/>
      <c r="CEJ6" s="453"/>
      <c r="CEK6" s="453"/>
      <c r="CEL6" s="453"/>
      <c r="CEM6" s="453"/>
      <c r="CEN6" s="453"/>
      <c r="CEO6" s="453"/>
      <c r="CEP6" s="453"/>
      <c r="CEQ6" s="453"/>
      <c r="CER6" s="453"/>
      <c r="CES6" s="453"/>
      <c r="CET6" s="453"/>
      <c r="CEU6" s="453"/>
      <c r="CEV6" s="453"/>
      <c r="CEW6" s="453"/>
      <c r="CEX6" s="453"/>
      <c r="CEY6" s="453"/>
      <c r="CEZ6" s="453"/>
      <c r="CFA6" s="453"/>
      <c r="CFB6" s="453"/>
      <c r="CFC6" s="453"/>
      <c r="CFD6" s="453"/>
      <c r="CFE6" s="453"/>
      <c r="CFF6" s="453"/>
      <c r="CFG6" s="453"/>
      <c r="CFH6" s="453"/>
      <c r="CFI6" s="453"/>
      <c r="CFJ6" s="453"/>
      <c r="CFK6" s="453"/>
      <c r="CFL6" s="453"/>
      <c r="CFM6" s="453"/>
      <c r="CFN6" s="453"/>
      <c r="CFO6" s="453"/>
      <c r="CFP6" s="453"/>
      <c r="CFQ6" s="453"/>
      <c r="CFR6" s="453"/>
      <c r="CFS6" s="453"/>
      <c r="CFT6" s="453"/>
      <c r="CFU6" s="453"/>
      <c r="CFV6" s="453"/>
      <c r="CFW6" s="453"/>
      <c r="CFX6" s="453"/>
      <c r="CFY6" s="453"/>
      <c r="CFZ6" s="453"/>
      <c r="CGA6" s="453"/>
      <c r="CGB6" s="453"/>
      <c r="CGC6" s="453"/>
      <c r="CGD6" s="453"/>
      <c r="CGE6" s="453"/>
      <c r="CGF6" s="453"/>
      <c r="CGG6" s="453"/>
      <c r="CGH6" s="453"/>
      <c r="CGI6" s="453"/>
      <c r="CGJ6" s="453"/>
      <c r="CGK6" s="453"/>
      <c r="CGL6" s="453"/>
      <c r="CGM6" s="453"/>
      <c r="CGN6" s="453"/>
      <c r="CGO6" s="453"/>
      <c r="CGP6" s="453"/>
      <c r="CGQ6" s="453"/>
      <c r="CGR6" s="453"/>
      <c r="CGS6" s="453"/>
      <c r="CGT6" s="453"/>
      <c r="CGU6" s="453"/>
      <c r="CGV6" s="453"/>
      <c r="CGW6" s="453"/>
      <c r="CGX6" s="453"/>
      <c r="CGY6" s="453"/>
      <c r="CGZ6" s="453"/>
      <c r="CHA6" s="453"/>
      <c r="CHB6" s="453"/>
      <c r="CHC6" s="453"/>
      <c r="CHD6" s="453"/>
      <c r="CHE6" s="453"/>
      <c r="CHF6" s="453"/>
      <c r="CHG6" s="453"/>
      <c r="CHH6" s="453"/>
      <c r="CHI6" s="453"/>
      <c r="CHJ6" s="453"/>
      <c r="CHK6" s="453"/>
      <c r="CHL6" s="453"/>
      <c r="CHM6" s="453"/>
      <c r="CHN6" s="453"/>
      <c r="CHO6" s="453"/>
      <c r="CHP6" s="453"/>
      <c r="CHQ6" s="453"/>
      <c r="CHR6" s="453"/>
      <c r="CHS6" s="453"/>
      <c r="CHT6" s="453"/>
      <c r="CHU6" s="453"/>
      <c r="CHV6" s="453"/>
      <c r="CHW6" s="453"/>
      <c r="CHX6" s="453"/>
      <c r="CHY6" s="453"/>
      <c r="CHZ6" s="453"/>
      <c r="CIA6" s="453"/>
      <c r="CIB6" s="453"/>
      <c r="CIC6" s="453"/>
      <c r="CID6" s="453"/>
      <c r="CIE6" s="453"/>
      <c r="CIF6" s="453"/>
      <c r="CIG6" s="453"/>
      <c r="CIH6" s="453"/>
      <c r="CII6" s="453"/>
      <c r="CIJ6" s="453"/>
      <c r="CIK6" s="453"/>
      <c r="CIL6" s="453"/>
      <c r="CIM6" s="453"/>
      <c r="CIN6" s="453"/>
      <c r="CIO6" s="453"/>
      <c r="CIP6" s="453"/>
      <c r="CIQ6" s="453"/>
      <c r="CIR6" s="453"/>
      <c r="CIS6" s="453"/>
      <c r="CIT6" s="453"/>
      <c r="CIU6" s="453"/>
      <c r="CIV6" s="453"/>
      <c r="CIW6" s="453"/>
      <c r="CIX6" s="453"/>
      <c r="CIY6" s="453"/>
      <c r="CIZ6" s="453"/>
      <c r="CJA6" s="453"/>
      <c r="CJB6" s="453"/>
      <c r="CJC6" s="453"/>
      <c r="CJD6" s="453"/>
      <c r="CJE6" s="453"/>
      <c r="CJF6" s="453"/>
      <c r="CJG6" s="453"/>
      <c r="CJH6" s="453"/>
      <c r="CJI6" s="453"/>
      <c r="CJJ6" s="453"/>
      <c r="CJK6" s="453"/>
      <c r="CJL6" s="453"/>
      <c r="CJM6" s="453"/>
      <c r="CJN6" s="453"/>
      <c r="CJO6" s="453"/>
      <c r="CJP6" s="453"/>
      <c r="CJQ6" s="453"/>
      <c r="CJR6" s="453"/>
      <c r="CJS6" s="453"/>
      <c r="CJT6" s="453"/>
      <c r="CJU6" s="453"/>
      <c r="CJV6" s="453"/>
      <c r="CJW6" s="453"/>
      <c r="CJX6" s="453"/>
      <c r="CJY6" s="453"/>
      <c r="CJZ6" s="453"/>
      <c r="CKA6" s="453"/>
      <c r="CKB6" s="453"/>
      <c r="CKC6" s="453"/>
      <c r="CKD6" s="453"/>
      <c r="CKE6" s="453"/>
      <c r="CKF6" s="453"/>
      <c r="CKG6" s="453"/>
      <c r="CKH6" s="453"/>
      <c r="CKI6" s="453"/>
      <c r="CKJ6" s="453"/>
      <c r="CKK6" s="453"/>
      <c r="CKL6" s="453"/>
      <c r="CKM6" s="453"/>
      <c r="CKN6" s="453"/>
      <c r="CKO6" s="453"/>
      <c r="CKP6" s="453"/>
      <c r="CKQ6" s="453"/>
      <c r="CKR6" s="453"/>
      <c r="CKS6" s="453"/>
      <c r="CKT6" s="453"/>
      <c r="CKU6" s="453"/>
      <c r="CKV6" s="453"/>
      <c r="CKW6" s="453"/>
      <c r="CKX6" s="453"/>
      <c r="CKY6" s="453"/>
      <c r="CKZ6" s="453"/>
      <c r="CLA6" s="453"/>
      <c r="CLB6" s="453"/>
      <c r="CLC6" s="453"/>
      <c r="CLD6" s="453"/>
      <c r="CLE6" s="453"/>
      <c r="CLF6" s="453"/>
      <c r="CLG6" s="453"/>
      <c r="CLH6" s="453"/>
      <c r="CLI6" s="453"/>
      <c r="CLJ6" s="453"/>
      <c r="CLK6" s="453"/>
      <c r="CLL6" s="453"/>
      <c r="CLM6" s="453"/>
      <c r="CLN6" s="453"/>
      <c r="CLO6" s="453"/>
      <c r="CLP6" s="453"/>
      <c r="CLQ6" s="453"/>
      <c r="CLR6" s="453"/>
      <c r="CLS6" s="453"/>
      <c r="CLT6" s="453"/>
      <c r="CLU6" s="453"/>
      <c r="CLV6" s="453"/>
      <c r="CLW6" s="453"/>
      <c r="CLX6" s="453"/>
      <c r="CLY6" s="453"/>
      <c r="CLZ6" s="453"/>
      <c r="CMA6" s="453"/>
      <c r="CMB6" s="453"/>
      <c r="CMC6" s="453"/>
      <c r="CMD6" s="453"/>
      <c r="CME6" s="453"/>
      <c r="CMF6" s="453"/>
      <c r="CMG6" s="453"/>
      <c r="CMH6" s="453"/>
      <c r="CMI6" s="453"/>
      <c r="CMJ6" s="453"/>
      <c r="CMK6" s="453"/>
      <c r="CML6" s="453"/>
      <c r="CMM6" s="453"/>
      <c r="CMN6" s="453"/>
      <c r="CMO6" s="453"/>
      <c r="CMP6" s="453"/>
      <c r="CMQ6" s="453"/>
      <c r="CMR6" s="453"/>
      <c r="CMS6" s="453"/>
      <c r="CMT6" s="453"/>
      <c r="CMU6" s="453"/>
      <c r="CMV6" s="453"/>
      <c r="CMW6" s="453"/>
      <c r="CMX6" s="453"/>
      <c r="CMY6" s="453"/>
      <c r="CMZ6" s="453"/>
      <c r="CNA6" s="453"/>
      <c r="CNB6" s="453"/>
      <c r="CNC6" s="453"/>
      <c r="CND6" s="453"/>
      <c r="CNE6" s="453"/>
      <c r="CNF6" s="453"/>
      <c r="CNG6" s="453"/>
      <c r="CNH6" s="453"/>
      <c r="CNI6" s="453"/>
      <c r="CNJ6" s="453"/>
      <c r="CNK6" s="453"/>
      <c r="CNL6" s="453"/>
      <c r="CNM6" s="453"/>
      <c r="CNN6" s="453"/>
      <c r="CNO6" s="453"/>
      <c r="CNP6" s="453"/>
      <c r="CNQ6" s="453"/>
      <c r="CNR6" s="453"/>
      <c r="CNS6" s="453"/>
      <c r="CNT6" s="453"/>
      <c r="CNU6" s="453"/>
      <c r="CNV6" s="453"/>
      <c r="CNW6" s="453"/>
      <c r="CNX6" s="453"/>
      <c r="CNY6" s="453"/>
      <c r="CNZ6" s="453"/>
      <c r="COA6" s="453"/>
      <c r="COB6" s="453"/>
      <c r="COC6" s="453"/>
      <c r="COD6" s="453"/>
      <c r="COE6" s="453"/>
      <c r="COF6" s="453"/>
      <c r="COG6" s="453"/>
      <c r="COH6" s="453"/>
      <c r="COI6" s="453"/>
      <c r="COJ6" s="453"/>
      <c r="COK6" s="453"/>
      <c r="COL6" s="453"/>
      <c r="COM6" s="453"/>
      <c r="CON6" s="453"/>
      <c r="COO6" s="453"/>
      <c r="COP6" s="453"/>
      <c r="COQ6" s="453"/>
      <c r="COR6" s="453"/>
      <c r="COS6" s="453"/>
      <c r="COT6" s="453"/>
      <c r="COU6" s="453"/>
      <c r="COV6" s="453"/>
      <c r="COW6" s="453"/>
      <c r="COX6" s="453"/>
      <c r="COY6" s="453"/>
      <c r="COZ6" s="453"/>
      <c r="CPA6" s="453"/>
      <c r="CPB6" s="453"/>
      <c r="CPC6" s="453"/>
      <c r="CPD6" s="453"/>
      <c r="CPE6" s="453"/>
      <c r="CPF6" s="453"/>
      <c r="CPG6" s="453"/>
      <c r="CPH6" s="453"/>
      <c r="CPI6" s="453"/>
      <c r="CPJ6" s="453"/>
      <c r="CPK6" s="453"/>
      <c r="CPL6" s="453"/>
      <c r="CPM6" s="453"/>
      <c r="CPN6" s="453"/>
      <c r="CPO6" s="453"/>
      <c r="CPP6" s="453"/>
      <c r="CPQ6" s="453"/>
      <c r="CPR6" s="453"/>
      <c r="CPS6" s="453"/>
      <c r="CPT6" s="453"/>
      <c r="CPU6" s="453"/>
      <c r="CPV6" s="453"/>
      <c r="CPW6" s="453"/>
      <c r="CPX6" s="453"/>
      <c r="CPY6" s="453"/>
      <c r="CPZ6" s="453"/>
      <c r="CQA6" s="453"/>
      <c r="CQB6" s="453"/>
      <c r="CQC6" s="453"/>
      <c r="CQD6" s="453"/>
      <c r="CQE6" s="453"/>
      <c r="CQF6" s="453"/>
      <c r="CQG6" s="453"/>
      <c r="CQH6" s="453"/>
      <c r="CQI6" s="453"/>
      <c r="CQJ6" s="453"/>
      <c r="CQK6" s="453"/>
      <c r="CQL6" s="453"/>
      <c r="CQM6" s="453"/>
      <c r="CQN6" s="453"/>
      <c r="CQO6" s="453"/>
      <c r="CQP6" s="453"/>
      <c r="CQQ6" s="453"/>
      <c r="CQR6" s="453"/>
      <c r="CQS6" s="453"/>
      <c r="CQT6" s="453"/>
      <c r="CQU6" s="453"/>
      <c r="CQV6" s="453"/>
      <c r="CQW6" s="453"/>
      <c r="CQX6" s="453"/>
      <c r="CQY6" s="453"/>
      <c r="CQZ6" s="453"/>
      <c r="CRA6" s="453"/>
      <c r="CRB6" s="453"/>
      <c r="CRC6" s="453"/>
      <c r="CRD6" s="453"/>
      <c r="CRE6" s="453"/>
      <c r="CRF6" s="453"/>
      <c r="CRG6" s="453"/>
      <c r="CRH6" s="453"/>
      <c r="CRI6" s="453"/>
      <c r="CRJ6" s="453"/>
      <c r="CRK6" s="453"/>
      <c r="CRL6" s="453"/>
      <c r="CRM6" s="453"/>
      <c r="CRN6" s="453"/>
      <c r="CRO6" s="453"/>
      <c r="CRP6" s="453"/>
      <c r="CRQ6" s="453"/>
      <c r="CRR6" s="453"/>
      <c r="CRS6" s="453"/>
      <c r="CRT6" s="453"/>
      <c r="CRU6" s="453"/>
      <c r="CRV6" s="453"/>
      <c r="CRW6" s="453"/>
      <c r="CRX6" s="453"/>
      <c r="CRY6" s="453"/>
      <c r="CRZ6" s="453"/>
      <c r="CSA6" s="453"/>
      <c r="CSB6" s="453"/>
      <c r="CSC6" s="453"/>
      <c r="CSD6" s="453"/>
      <c r="CSE6" s="453"/>
      <c r="CSF6" s="453"/>
      <c r="CSG6" s="453"/>
      <c r="CSH6" s="453"/>
      <c r="CSI6" s="453"/>
      <c r="CSJ6" s="453"/>
      <c r="CSK6" s="453"/>
      <c r="CSL6" s="453"/>
      <c r="CSM6" s="453"/>
      <c r="CSN6" s="453"/>
      <c r="CSO6" s="453"/>
      <c r="CSP6" s="453"/>
      <c r="CSQ6" s="453"/>
      <c r="CSR6" s="453"/>
      <c r="CSS6" s="453"/>
      <c r="CST6" s="453"/>
      <c r="CSU6" s="453"/>
      <c r="CSV6" s="453"/>
      <c r="CSW6" s="453"/>
      <c r="CSX6" s="453"/>
      <c r="CSY6" s="453"/>
      <c r="CSZ6" s="453"/>
      <c r="CTA6" s="453"/>
      <c r="CTB6" s="453"/>
      <c r="CTC6" s="453"/>
      <c r="CTD6" s="453"/>
      <c r="CTE6" s="453"/>
      <c r="CTF6" s="453"/>
      <c r="CTG6" s="453"/>
      <c r="CTH6" s="453"/>
      <c r="CTI6" s="453"/>
      <c r="CTJ6" s="453"/>
      <c r="CTK6" s="453"/>
      <c r="CTL6" s="453"/>
      <c r="CTM6" s="453"/>
      <c r="CTN6" s="453"/>
      <c r="CTO6" s="453"/>
      <c r="CTP6" s="453"/>
      <c r="CTQ6" s="453"/>
      <c r="CTR6" s="453"/>
      <c r="CTS6" s="453"/>
      <c r="CTT6" s="453"/>
      <c r="CTU6" s="453"/>
      <c r="CTV6" s="453"/>
      <c r="CTW6" s="453"/>
      <c r="CTX6" s="453"/>
      <c r="CTY6" s="453"/>
      <c r="CTZ6" s="453"/>
      <c r="CUA6" s="453"/>
      <c r="CUB6" s="453"/>
      <c r="CUC6" s="453"/>
      <c r="CUD6" s="453"/>
      <c r="CUE6" s="453"/>
      <c r="CUF6" s="453"/>
      <c r="CUG6" s="453"/>
      <c r="CUH6" s="453"/>
      <c r="CUI6" s="453"/>
      <c r="CUJ6" s="453"/>
      <c r="CUK6" s="453"/>
      <c r="CUL6" s="453"/>
      <c r="CUM6" s="453"/>
      <c r="CUN6" s="453"/>
      <c r="CUO6" s="453"/>
      <c r="CUP6" s="453"/>
      <c r="CUQ6" s="453"/>
      <c r="CUR6" s="453"/>
      <c r="CUS6" s="453"/>
      <c r="CUT6" s="453"/>
      <c r="CUU6" s="453"/>
      <c r="CUV6" s="453"/>
      <c r="CUW6" s="453"/>
      <c r="CUX6" s="453"/>
      <c r="CUY6" s="453"/>
      <c r="CUZ6" s="453"/>
      <c r="CVA6" s="453"/>
      <c r="CVB6" s="453"/>
      <c r="CVC6" s="453"/>
      <c r="CVD6" s="453"/>
      <c r="CVE6" s="453"/>
      <c r="CVF6" s="453"/>
      <c r="CVG6" s="453"/>
      <c r="CVH6" s="453"/>
      <c r="CVI6" s="453"/>
      <c r="CVJ6" s="453"/>
      <c r="CVK6" s="453"/>
      <c r="CVL6" s="453"/>
      <c r="CVM6" s="453"/>
      <c r="CVN6" s="453"/>
      <c r="CVO6" s="453"/>
      <c r="CVP6" s="453"/>
      <c r="CVQ6" s="453"/>
      <c r="CVR6" s="453"/>
      <c r="CVS6" s="453"/>
      <c r="CVT6" s="453"/>
      <c r="CVU6" s="453"/>
      <c r="CVV6" s="453"/>
      <c r="CVW6" s="453"/>
      <c r="CVX6" s="453"/>
      <c r="CVY6" s="453"/>
      <c r="CVZ6" s="453"/>
      <c r="CWA6" s="453"/>
      <c r="CWB6" s="453"/>
      <c r="CWC6" s="453"/>
      <c r="CWD6" s="453"/>
      <c r="CWE6" s="453"/>
      <c r="CWF6" s="453"/>
      <c r="CWG6" s="453"/>
      <c r="CWH6" s="453"/>
      <c r="CWI6" s="453"/>
      <c r="CWJ6" s="453"/>
      <c r="CWK6" s="453"/>
      <c r="CWL6" s="453"/>
      <c r="CWM6" s="453"/>
      <c r="CWN6" s="453"/>
      <c r="CWO6" s="453"/>
      <c r="CWP6" s="453"/>
      <c r="CWQ6" s="453"/>
      <c r="CWR6" s="453"/>
      <c r="CWS6" s="453"/>
      <c r="CWT6" s="453"/>
      <c r="CWU6" s="453"/>
      <c r="CWV6" s="453"/>
      <c r="CWW6" s="453"/>
      <c r="CWX6" s="453"/>
      <c r="CWY6" s="453"/>
      <c r="CWZ6" s="453"/>
      <c r="CXA6" s="453"/>
      <c r="CXB6" s="453"/>
      <c r="CXC6" s="453"/>
      <c r="CXD6" s="453"/>
      <c r="CXE6" s="453"/>
      <c r="CXF6" s="453"/>
      <c r="CXG6" s="453"/>
      <c r="CXH6" s="453"/>
      <c r="CXI6" s="453"/>
      <c r="CXJ6" s="453"/>
      <c r="CXK6" s="453"/>
      <c r="CXL6" s="453"/>
      <c r="CXM6" s="453"/>
      <c r="CXN6" s="453"/>
      <c r="CXO6" s="453"/>
      <c r="CXP6" s="453"/>
      <c r="CXQ6" s="453"/>
      <c r="CXR6" s="453"/>
      <c r="CXS6" s="453"/>
      <c r="CXT6" s="453"/>
      <c r="CXU6" s="453"/>
      <c r="CXV6" s="453"/>
      <c r="CXW6" s="453"/>
      <c r="CXX6" s="453"/>
      <c r="CXY6" s="453"/>
      <c r="CXZ6" s="453"/>
      <c r="CYA6" s="453"/>
      <c r="CYB6" s="453"/>
      <c r="CYC6" s="453"/>
      <c r="CYD6" s="453"/>
      <c r="CYE6" s="453"/>
      <c r="CYF6" s="453"/>
      <c r="CYG6" s="453"/>
      <c r="CYH6" s="453"/>
      <c r="CYI6" s="453"/>
      <c r="CYJ6" s="453"/>
      <c r="CYK6" s="453"/>
      <c r="CYL6" s="453"/>
      <c r="CYM6" s="453"/>
      <c r="CYN6" s="453"/>
      <c r="CYO6" s="453"/>
      <c r="CYP6" s="453"/>
      <c r="CYQ6" s="453"/>
      <c r="CYR6" s="453"/>
      <c r="CYS6" s="453"/>
      <c r="CYT6" s="453"/>
      <c r="CYU6" s="453"/>
      <c r="CYV6" s="453"/>
      <c r="CYW6" s="453"/>
      <c r="CYX6" s="453"/>
      <c r="CYY6" s="453"/>
      <c r="CYZ6" s="453"/>
      <c r="CZA6" s="453"/>
      <c r="CZB6" s="453"/>
      <c r="CZC6" s="453"/>
      <c r="CZD6" s="453"/>
      <c r="CZE6" s="453"/>
      <c r="CZF6" s="453"/>
      <c r="CZG6" s="453"/>
      <c r="CZH6" s="453"/>
      <c r="CZI6" s="453"/>
      <c r="CZJ6" s="453"/>
      <c r="CZK6" s="453"/>
      <c r="CZL6" s="453"/>
      <c r="CZM6" s="453"/>
      <c r="CZN6" s="453"/>
      <c r="CZO6" s="453"/>
      <c r="CZP6" s="453"/>
      <c r="CZQ6" s="453"/>
      <c r="CZR6" s="453"/>
      <c r="CZS6" s="453"/>
      <c r="CZT6" s="453"/>
      <c r="CZU6" s="453"/>
      <c r="CZV6" s="453"/>
      <c r="CZW6" s="453"/>
      <c r="CZX6" s="453"/>
      <c r="CZY6" s="453"/>
      <c r="CZZ6" s="453"/>
      <c r="DAA6" s="453"/>
      <c r="DAB6" s="453"/>
      <c r="DAC6" s="453"/>
      <c r="DAD6" s="453"/>
      <c r="DAE6" s="453"/>
      <c r="DAF6" s="453"/>
      <c r="DAG6" s="453"/>
      <c r="DAH6" s="453"/>
      <c r="DAI6" s="453"/>
      <c r="DAJ6" s="453"/>
      <c r="DAK6" s="453"/>
      <c r="DAL6" s="453"/>
      <c r="DAM6" s="453"/>
      <c r="DAN6" s="453"/>
      <c r="DAO6" s="453"/>
      <c r="DAP6" s="453"/>
      <c r="DAQ6" s="453"/>
      <c r="DAR6" s="453"/>
      <c r="DAS6" s="453"/>
      <c r="DAT6" s="453"/>
      <c r="DAU6" s="453"/>
      <c r="DAV6" s="453"/>
      <c r="DAW6" s="453"/>
      <c r="DAX6" s="453"/>
      <c r="DAY6" s="453"/>
      <c r="DAZ6" s="453"/>
      <c r="DBA6" s="453"/>
      <c r="DBB6" s="453"/>
      <c r="DBC6" s="453"/>
      <c r="DBD6" s="453"/>
      <c r="DBE6" s="453"/>
      <c r="DBF6" s="453"/>
      <c r="DBG6" s="453"/>
      <c r="DBH6" s="453"/>
      <c r="DBI6" s="453"/>
      <c r="DBJ6" s="453"/>
      <c r="DBK6" s="453"/>
      <c r="DBL6" s="453"/>
      <c r="DBM6" s="453"/>
      <c r="DBN6" s="453"/>
      <c r="DBO6" s="453"/>
      <c r="DBP6" s="453"/>
      <c r="DBQ6" s="453"/>
      <c r="DBR6" s="453"/>
      <c r="DBS6" s="453"/>
      <c r="DBT6" s="453"/>
      <c r="DBU6" s="453"/>
      <c r="DBV6" s="453"/>
      <c r="DBW6" s="453"/>
      <c r="DBX6" s="453"/>
      <c r="DBY6" s="453"/>
      <c r="DBZ6" s="453"/>
      <c r="DCA6" s="453"/>
      <c r="DCB6" s="453"/>
      <c r="DCC6" s="453"/>
      <c r="DCD6" s="453"/>
      <c r="DCE6" s="453"/>
      <c r="DCF6" s="453"/>
      <c r="DCG6" s="453"/>
      <c r="DCH6" s="453"/>
      <c r="DCI6" s="453"/>
      <c r="DCJ6" s="453"/>
      <c r="DCK6" s="453"/>
      <c r="DCL6" s="453"/>
      <c r="DCM6" s="453"/>
      <c r="DCN6" s="453"/>
      <c r="DCO6" s="453"/>
      <c r="DCP6" s="453"/>
      <c r="DCQ6" s="453"/>
      <c r="DCR6" s="453"/>
      <c r="DCS6" s="453"/>
      <c r="DCT6" s="453"/>
      <c r="DCU6" s="453"/>
      <c r="DCV6" s="453"/>
      <c r="DCW6" s="453"/>
      <c r="DCX6" s="453"/>
      <c r="DCY6" s="453"/>
      <c r="DCZ6" s="453"/>
      <c r="DDA6" s="453"/>
      <c r="DDB6" s="453"/>
      <c r="DDC6" s="453"/>
      <c r="DDD6" s="453"/>
      <c r="DDE6" s="453"/>
      <c r="DDF6" s="453"/>
      <c r="DDG6" s="453"/>
      <c r="DDH6" s="453"/>
      <c r="DDI6" s="453"/>
      <c r="DDJ6" s="453"/>
      <c r="DDK6" s="453"/>
      <c r="DDL6" s="453"/>
      <c r="DDM6" s="453"/>
      <c r="DDN6" s="453"/>
      <c r="DDO6" s="453"/>
      <c r="DDP6" s="453"/>
      <c r="DDQ6" s="453"/>
      <c r="DDR6" s="453"/>
      <c r="DDS6" s="453"/>
      <c r="DDT6" s="453"/>
      <c r="DDU6" s="453"/>
      <c r="DDV6" s="453"/>
      <c r="DDW6" s="453"/>
      <c r="DDX6" s="453"/>
      <c r="DDY6" s="453"/>
      <c r="DDZ6" s="453"/>
      <c r="DEA6" s="453"/>
      <c r="DEB6" s="453"/>
      <c r="DEC6" s="453"/>
      <c r="DED6" s="453"/>
      <c r="DEE6" s="453"/>
      <c r="DEF6" s="453"/>
      <c r="DEG6" s="453"/>
      <c r="DEH6" s="453"/>
      <c r="DEI6" s="453"/>
      <c r="DEJ6" s="453"/>
      <c r="DEK6" s="453"/>
      <c r="DEL6" s="453"/>
      <c r="DEM6" s="453"/>
      <c r="DEN6" s="453"/>
      <c r="DEO6" s="453"/>
      <c r="DEP6" s="453"/>
      <c r="DEQ6" s="453"/>
      <c r="DER6" s="453"/>
      <c r="DES6" s="453"/>
      <c r="DET6" s="453"/>
      <c r="DEU6" s="453"/>
      <c r="DEV6" s="453"/>
      <c r="DEW6" s="453"/>
      <c r="DEX6" s="453"/>
      <c r="DEY6" s="453"/>
      <c r="DEZ6" s="453"/>
      <c r="DFA6" s="453"/>
      <c r="DFB6" s="453"/>
      <c r="DFC6" s="453"/>
      <c r="DFD6" s="453"/>
      <c r="DFE6" s="453"/>
      <c r="DFF6" s="453"/>
      <c r="DFG6" s="453"/>
      <c r="DFH6" s="453"/>
      <c r="DFI6" s="453"/>
      <c r="DFJ6" s="453"/>
      <c r="DFK6" s="453"/>
      <c r="DFL6" s="453"/>
      <c r="DFM6" s="453"/>
      <c r="DFN6" s="453"/>
      <c r="DFO6" s="453"/>
      <c r="DFP6" s="453"/>
      <c r="DFQ6" s="453"/>
      <c r="DFR6" s="453"/>
      <c r="DFS6" s="453"/>
      <c r="DFT6" s="453"/>
      <c r="DFU6" s="453"/>
      <c r="DFV6" s="453"/>
      <c r="DFW6" s="453"/>
      <c r="DFX6" s="453"/>
      <c r="DFY6" s="453"/>
      <c r="DFZ6" s="453"/>
      <c r="DGA6" s="453"/>
      <c r="DGB6" s="453"/>
      <c r="DGC6" s="453"/>
      <c r="DGD6" s="453"/>
      <c r="DGE6" s="453"/>
      <c r="DGF6" s="453"/>
      <c r="DGG6" s="453"/>
      <c r="DGH6" s="453"/>
      <c r="DGI6" s="453"/>
      <c r="DGJ6" s="453"/>
      <c r="DGK6" s="453"/>
      <c r="DGL6" s="453"/>
      <c r="DGM6" s="453"/>
      <c r="DGN6" s="453"/>
      <c r="DGO6" s="453"/>
      <c r="DGP6" s="453"/>
      <c r="DGQ6" s="453"/>
      <c r="DGR6" s="453"/>
      <c r="DGS6" s="453"/>
      <c r="DGT6" s="453"/>
      <c r="DGU6" s="453"/>
      <c r="DGV6" s="453"/>
      <c r="DGW6" s="453"/>
      <c r="DGX6" s="453"/>
      <c r="DGY6" s="453"/>
      <c r="DGZ6" s="453"/>
      <c r="DHA6" s="453"/>
      <c r="DHB6" s="453"/>
      <c r="DHC6" s="453"/>
      <c r="DHD6" s="453"/>
      <c r="DHE6" s="453"/>
      <c r="DHF6" s="453"/>
      <c r="DHG6" s="453"/>
      <c r="DHH6" s="453"/>
      <c r="DHI6" s="453"/>
      <c r="DHJ6" s="453"/>
      <c r="DHK6" s="453"/>
      <c r="DHL6" s="453"/>
      <c r="DHM6" s="453"/>
      <c r="DHN6" s="453"/>
      <c r="DHO6" s="453"/>
      <c r="DHP6" s="453"/>
      <c r="DHQ6" s="453"/>
      <c r="DHR6" s="453"/>
      <c r="DHS6" s="453"/>
      <c r="DHT6" s="453"/>
      <c r="DHU6" s="453"/>
      <c r="DHV6" s="453"/>
      <c r="DHW6" s="453"/>
      <c r="DHX6" s="453"/>
      <c r="DHY6" s="453"/>
      <c r="DHZ6" s="453"/>
      <c r="DIA6" s="453"/>
      <c r="DIB6" s="453"/>
      <c r="DIC6" s="453"/>
      <c r="DID6" s="453"/>
      <c r="DIE6" s="453"/>
      <c r="DIF6" s="453"/>
      <c r="DIG6" s="453"/>
      <c r="DIH6" s="453"/>
      <c r="DII6" s="453"/>
      <c r="DIJ6" s="453"/>
      <c r="DIK6" s="453"/>
      <c r="DIL6" s="453"/>
      <c r="DIM6" s="453"/>
      <c r="DIN6" s="453"/>
      <c r="DIO6" s="453"/>
      <c r="DIP6" s="453"/>
      <c r="DIQ6" s="453"/>
      <c r="DIR6" s="453"/>
      <c r="DIS6" s="453"/>
      <c r="DIT6" s="453"/>
      <c r="DIU6" s="453"/>
      <c r="DIV6" s="453"/>
      <c r="DIW6" s="453"/>
      <c r="DIX6" s="453"/>
      <c r="DIY6" s="453"/>
      <c r="DIZ6" s="453"/>
      <c r="DJA6" s="453"/>
      <c r="DJB6" s="453"/>
      <c r="DJC6" s="453"/>
      <c r="DJD6" s="453"/>
      <c r="DJE6" s="453"/>
      <c r="DJF6" s="453"/>
      <c r="DJG6" s="453"/>
      <c r="DJH6" s="453"/>
      <c r="DJI6" s="453"/>
      <c r="DJJ6" s="453"/>
      <c r="DJK6" s="453"/>
      <c r="DJL6" s="453"/>
      <c r="DJM6" s="453"/>
      <c r="DJN6" s="453"/>
      <c r="DJO6" s="453"/>
      <c r="DJP6" s="453"/>
      <c r="DJQ6" s="453"/>
      <c r="DJR6" s="453"/>
      <c r="DJS6" s="453"/>
      <c r="DJT6" s="453"/>
      <c r="DJU6" s="453"/>
      <c r="DJV6" s="453"/>
      <c r="DJW6" s="453"/>
      <c r="DJX6" s="453"/>
      <c r="DJY6" s="453"/>
      <c r="DJZ6" s="453"/>
      <c r="DKA6" s="453"/>
      <c r="DKB6" s="453"/>
      <c r="DKC6" s="453"/>
      <c r="DKD6" s="453"/>
      <c r="DKE6" s="453"/>
      <c r="DKF6" s="453"/>
      <c r="DKG6" s="453"/>
      <c r="DKH6" s="453"/>
      <c r="DKI6" s="453"/>
      <c r="DKJ6" s="453"/>
      <c r="DKK6" s="453"/>
      <c r="DKL6" s="453"/>
      <c r="DKM6" s="453"/>
      <c r="DKN6" s="453"/>
      <c r="DKO6" s="453"/>
      <c r="DKP6" s="453"/>
      <c r="DKQ6" s="453"/>
      <c r="DKR6" s="453"/>
      <c r="DKS6" s="453"/>
      <c r="DKT6" s="453"/>
      <c r="DKU6" s="453"/>
      <c r="DKV6" s="453"/>
      <c r="DKW6" s="453"/>
      <c r="DKX6" s="453"/>
      <c r="DKY6" s="453"/>
      <c r="DKZ6" s="453"/>
      <c r="DLA6" s="453"/>
      <c r="DLB6" s="453"/>
      <c r="DLC6" s="453"/>
      <c r="DLD6" s="453"/>
      <c r="DLE6" s="453"/>
      <c r="DLF6" s="453"/>
      <c r="DLG6" s="453"/>
      <c r="DLH6" s="453"/>
      <c r="DLI6" s="453"/>
      <c r="DLJ6" s="453"/>
      <c r="DLK6" s="453"/>
      <c r="DLL6" s="453"/>
      <c r="DLM6" s="453"/>
      <c r="DLN6" s="453"/>
      <c r="DLO6" s="453"/>
      <c r="DLP6" s="453"/>
      <c r="DLQ6" s="453"/>
      <c r="DLR6" s="453"/>
      <c r="DLS6" s="453"/>
      <c r="DLT6" s="453"/>
      <c r="DLU6" s="453"/>
      <c r="DLV6" s="453"/>
      <c r="DLW6" s="453"/>
      <c r="DLX6" s="453"/>
      <c r="DLY6" s="453"/>
      <c r="DLZ6" s="453"/>
      <c r="DMA6" s="453"/>
      <c r="DMB6" s="453"/>
      <c r="DMC6" s="453"/>
      <c r="DMD6" s="453"/>
      <c r="DME6" s="453"/>
      <c r="DMF6" s="453"/>
      <c r="DMG6" s="453"/>
      <c r="DMH6" s="453"/>
      <c r="DMI6" s="453"/>
      <c r="DMJ6" s="453"/>
      <c r="DMK6" s="453"/>
      <c r="DML6" s="453"/>
      <c r="DMM6" s="453"/>
      <c r="DMN6" s="453"/>
      <c r="DMO6" s="453"/>
      <c r="DMP6" s="453"/>
      <c r="DMQ6" s="453"/>
      <c r="DMR6" s="453"/>
      <c r="DMS6" s="453"/>
      <c r="DMT6" s="453"/>
      <c r="DMU6" s="453"/>
      <c r="DMV6" s="453"/>
      <c r="DMW6" s="453"/>
      <c r="DMX6" s="453"/>
      <c r="DMY6" s="453"/>
      <c r="DMZ6" s="453"/>
      <c r="DNA6" s="453"/>
      <c r="DNB6" s="453"/>
      <c r="DNC6" s="453"/>
      <c r="DND6" s="453"/>
      <c r="DNE6" s="453"/>
      <c r="DNF6" s="453"/>
      <c r="DNG6" s="453"/>
      <c r="DNH6" s="453"/>
      <c r="DNI6" s="453"/>
      <c r="DNJ6" s="453"/>
      <c r="DNK6" s="453"/>
      <c r="DNL6" s="453"/>
      <c r="DNM6" s="453"/>
      <c r="DNN6" s="453"/>
      <c r="DNO6" s="453"/>
      <c r="DNP6" s="453"/>
      <c r="DNQ6" s="453"/>
      <c r="DNR6" s="453"/>
      <c r="DNS6" s="453"/>
      <c r="DNT6" s="453"/>
      <c r="DNU6" s="453"/>
      <c r="DNV6" s="453"/>
      <c r="DNW6" s="453"/>
      <c r="DNX6" s="453"/>
      <c r="DNY6" s="453"/>
      <c r="DNZ6" s="453"/>
      <c r="DOA6" s="453"/>
      <c r="DOB6" s="453"/>
      <c r="DOC6" s="453"/>
      <c r="DOD6" s="453"/>
      <c r="DOE6" s="453"/>
      <c r="DOF6" s="453"/>
      <c r="DOG6" s="453"/>
      <c r="DOH6" s="453"/>
      <c r="DOI6" s="453"/>
      <c r="DOJ6" s="453"/>
      <c r="DOK6" s="453"/>
      <c r="DOL6" s="453"/>
      <c r="DOM6" s="453"/>
      <c r="DON6" s="453"/>
      <c r="DOO6" s="453"/>
      <c r="DOP6" s="453"/>
      <c r="DOQ6" s="453"/>
      <c r="DOR6" s="453"/>
      <c r="DOS6" s="453"/>
      <c r="DOT6" s="453"/>
      <c r="DOU6" s="453"/>
      <c r="DOV6" s="453"/>
      <c r="DOW6" s="453"/>
      <c r="DOX6" s="453"/>
      <c r="DOY6" s="453"/>
      <c r="DOZ6" s="453"/>
      <c r="DPA6" s="453"/>
      <c r="DPB6" s="453"/>
      <c r="DPC6" s="453"/>
      <c r="DPD6" s="453"/>
      <c r="DPE6" s="453"/>
      <c r="DPF6" s="453"/>
      <c r="DPG6" s="453"/>
      <c r="DPH6" s="453"/>
      <c r="DPI6" s="453"/>
      <c r="DPJ6" s="453"/>
      <c r="DPK6" s="453"/>
      <c r="DPL6" s="453"/>
      <c r="DPM6" s="453"/>
      <c r="DPN6" s="453"/>
      <c r="DPO6" s="453"/>
      <c r="DPP6" s="453"/>
      <c r="DPQ6" s="453"/>
      <c r="DPR6" s="453"/>
      <c r="DPS6" s="453"/>
      <c r="DPT6" s="453"/>
      <c r="DPU6" s="453"/>
      <c r="DPV6" s="453"/>
      <c r="DPW6" s="453"/>
      <c r="DPX6" s="453"/>
      <c r="DPY6" s="453"/>
      <c r="DPZ6" s="453"/>
      <c r="DQA6" s="453"/>
      <c r="DQB6" s="453"/>
      <c r="DQC6" s="453"/>
      <c r="DQD6" s="453"/>
      <c r="DQE6" s="453"/>
      <c r="DQF6" s="453"/>
      <c r="DQG6" s="453"/>
      <c r="DQH6" s="453"/>
      <c r="DQI6" s="453"/>
      <c r="DQJ6" s="453"/>
      <c r="DQK6" s="453"/>
      <c r="DQL6" s="453"/>
      <c r="DQM6" s="453"/>
      <c r="DQN6" s="453"/>
      <c r="DQO6" s="453"/>
      <c r="DQP6" s="453"/>
      <c r="DQQ6" s="453"/>
      <c r="DQR6" s="453"/>
      <c r="DQS6" s="453"/>
      <c r="DQT6" s="453"/>
      <c r="DQU6" s="453"/>
      <c r="DQV6" s="453"/>
      <c r="DQW6" s="453"/>
      <c r="DQX6" s="453"/>
      <c r="DQY6" s="453"/>
      <c r="DQZ6" s="453"/>
      <c r="DRA6" s="453"/>
      <c r="DRB6" s="453"/>
      <c r="DRC6" s="453"/>
      <c r="DRD6" s="453"/>
      <c r="DRE6" s="453"/>
      <c r="DRF6" s="453"/>
      <c r="DRG6" s="453"/>
      <c r="DRH6" s="453"/>
      <c r="DRI6" s="453"/>
      <c r="DRJ6" s="453"/>
      <c r="DRK6" s="453"/>
      <c r="DRL6" s="453"/>
      <c r="DRM6" s="453"/>
      <c r="DRN6" s="453"/>
      <c r="DRO6" s="453"/>
      <c r="DRP6" s="453"/>
      <c r="DRQ6" s="453"/>
      <c r="DRR6" s="453"/>
      <c r="DRS6" s="453"/>
      <c r="DRT6" s="453"/>
      <c r="DRU6" s="453"/>
      <c r="DRV6" s="453"/>
      <c r="DRW6" s="453"/>
      <c r="DRX6" s="453"/>
      <c r="DRY6" s="453"/>
      <c r="DRZ6" s="453"/>
      <c r="DSA6" s="453"/>
      <c r="DSB6" s="453"/>
      <c r="DSC6" s="453"/>
      <c r="DSD6" s="453"/>
      <c r="DSE6" s="453"/>
      <c r="DSF6" s="453"/>
      <c r="DSG6" s="453"/>
      <c r="DSH6" s="453"/>
      <c r="DSI6" s="453"/>
      <c r="DSJ6" s="453"/>
      <c r="DSK6" s="453"/>
      <c r="DSL6" s="453"/>
      <c r="DSM6" s="453"/>
      <c r="DSN6" s="453"/>
      <c r="DSO6" s="453"/>
      <c r="DSP6" s="453"/>
      <c r="DSQ6" s="453"/>
      <c r="DSR6" s="453"/>
      <c r="DSS6" s="453"/>
      <c r="DST6" s="453"/>
      <c r="DSU6" s="453"/>
      <c r="DSV6" s="453"/>
      <c r="DSW6" s="453"/>
      <c r="DSX6" s="453"/>
      <c r="DSY6" s="453"/>
      <c r="DSZ6" s="453"/>
      <c r="DTA6" s="453"/>
      <c r="DTB6" s="453"/>
      <c r="DTC6" s="453"/>
      <c r="DTD6" s="453"/>
      <c r="DTE6" s="453"/>
      <c r="DTF6" s="453"/>
      <c r="DTG6" s="453"/>
      <c r="DTH6" s="453"/>
      <c r="DTI6" s="453"/>
      <c r="DTJ6" s="453"/>
      <c r="DTK6" s="453"/>
      <c r="DTL6" s="453"/>
      <c r="DTM6" s="453"/>
      <c r="DTN6" s="453"/>
      <c r="DTO6" s="453"/>
      <c r="DTP6" s="453"/>
      <c r="DTQ6" s="453"/>
      <c r="DTR6" s="453"/>
      <c r="DTS6" s="453"/>
      <c r="DTT6" s="453"/>
      <c r="DTU6" s="453"/>
      <c r="DTV6" s="453"/>
      <c r="DTW6" s="453"/>
      <c r="DTX6" s="453"/>
      <c r="DTY6" s="453"/>
      <c r="DTZ6" s="453"/>
      <c r="DUA6" s="453"/>
      <c r="DUB6" s="453"/>
      <c r="DUC6" s="453"/>
      <c r="DUD6" s="453"/>
      <c r="DUE6" s="453"/>
      <c r="DUF6" s="453"/>
      <c r="DUG6" s="453"/>
      <c r="DUH6" s="453"/>
      <c r="DUI6" s="453"/>
      <c r="DUJ6" s="453"/>
      <c r="DUK6" s="453"/>
      <c r="DUL6" s="453"/>
      <c r="DUM6" s="453"/>
      <c r="DUN6" s="453"/>
      <c r="DUO6" s="453"/>
      <c r="DUP6" s="453"/>
      <c r="DUQ6" s="453"/>
      <c r="DUR6" s="453"/>
      <c r="DUS6" s="453"/>
      <c r="DUT6" s="453"/>
      <c r="DUU6" s="453"/>
      <c r="DUV6" s="453"/>
      <c r="DUW6" s="453"/>
      <c r="DUX6" s="453"/>
      <c r="DUY6" s="453"/>
      <c r="DUZ6" s="453"/>
      <c r="DVA6" s="453"/>
      <c r="DVB6" s="453"/>
      <c r="DVC6" s="453"/>
      <c r="DVD6" s="453"/>
      <c r="DVE6" s="453"/>
      <c r="DVF6" s="453"/>
      <c r="DVG6" s="453"/>
      <c r="DVH6" s="453"/>
      <c r="DVI6" s="453"/>
      <c r="DVJ6" s="453"/>
      <c r="DVK6" s="453"/>
      <c r="DVL6" s="453"/>
      <c r="DVM6" s="453"/>
      <c r="DVN6" s="453"/>
      <c r="DVO6" s="453"/>
      <c r="DVP6" s="453"/>
      <c r="DVQ6" s="453"/>
      <c r="DVR6" s="453"/>
      <c r="DVS6" s="453"/>
      <c r="DVT6" s="453"/>
      <c r="DVU6" s="453"/>
      <c r="DVV6" s="453"/>
      <c r="DVW6" s="453"/>
      <c r="DVX6" s="453"/>
      <c r="DVY6" s="453"/>
      <c r="DVZ6" s="453"/>
      <c r="DWA6" s="453"/>
      <c r="DWB6" s="453"/>
      <c r="DWC6" s="453"/>
      <c r="DWD6" s="453"/>
      <c r="DWE6" s="453"/>
      <c r="DWF6" s="453"/>
      <c r="DWG6" s="453"/>
      <c r="DWH6" s="453"/>
      <c r="DWI6" s="453"/>
      <c r="DWJ6" s="453"/>
      <c r="DWK6" s="453"/>
      <c r="DWL6" s="453"/>
      <c r="DWM6" s="453"/>
      <c r="DWN6" s="453"/>
      <c r="DWO6" s="453"/>
      <c r="DWP6" s="453"/>
      <c r="DWQ6" s="453"/>
      <c r="DWR6" s="453"/>
      <c r="DWS6" s="453"/>
      <c r="DWT6" s="453"/>
      <c r="DWU6" s="453"/>
      <c r="DWV6" s="453"/>
      <c r="DWW6" s="453"/>
      <c r="DWX6" s="453"/>
      <c r="DWY6" s="453"/>
      <c r="DWZ6" s="453"/>
      <c r="DXA6" s="453"/>
      <c r="DXB6" s="453"/>
      <c r="DXC6" s="453"/>
      <c r="DXD6" s="453"/>
      <c r="DXE6" s="453"/>
      <c r="DXF6" s="453"/>
      <c r="DXG6" s="453"/>
      <c r="DXH6" s="453"/>
      <c r="DXI6" s="453"/>
      <c r="DXJ6" s="453"/>
      <c r="DXK6" s="453"/>
      <c r="DXL6" s="453"/>
      <c r="DXM6" s="453"/>
      <c r="DXN6" s="453"/>
      <c r="DXO6" s="453"/>
      <c r="DXP6" s="453"/>
      <c r="DXQ6" s="453"/>
      <c r="DXR6" s="453"/>
      <c r="DXS6" s="453"/>
      <c r="DXT6" s="453"/>
      <c r="DXU6" s="453"/>
      <c r="DXV6" s="453"/>
      <c r="DXW6" s="453"/>
      <c r="DXX6" s="453"/>
      <c r="DXY6" s="453"/>
      <c r="DXZ6" s="453"/>
      <c r="DYA6" s="453"/>
      <c r="DYB6" s="453"/>
      <c r="DYC6" s="453"/>
      <c r="DYD6" s="453"/>
      <c r="DYE6" s="453"/>
      <c r="DYF6" s="453"/>
      <c r="DYG6" s="453"/>
      <c r="DYH6" s="453"/>
      <c r="DYI6" s="453"/>
      <c r="DYJ6" s="453"/>
      <c r="DYK6" s="453"/>
      <c r="DYL6" s="453"/>
      <c r="DYM6" s="453"/>
      <c r="DYN6" s="453"/>
      <c r="DYO6" s="453"/>
      <c r="DYP6" s="453"/>
      <c r="DYQ6" s="453"/>
      <c r="DYR6" s="453"/>
      <c r="DYS6" s="453"/>
      <c r="DYT6" s="453"/>
      <c r="DYU6" s="453"/>
      <c r="DYV6" s="453"/>
      <c r="DYW6" s="453"/>
      <c r="DYX6" s="453"/>
      <c r="DYY6" s="453"/>
      <c r="DYZ6" s="453"/>
      <c r="DZA6" s="453"/>
      <c r="DZB6" s="453"/>
      <c r="DZC6" s="453"/>
      <c r="DZD6" s="453"/>
      <c r="DZE6" s="453"/>
      <c r="DZF6" s="453"/>
      <c r="DZG6" s="453"/>
      <c r="DZH6" s="453"/>
      <c r="DZI6" s="453"/>
      <c r="DZJ6" s="453"/>
      <c r="DZK6" s="453"/>
      <c r="DZL6" s="453"/>
      <c r="DZM6" s="453"/>
      <c r="DZN6" s="453"/>
      <c r="DZO6" s="453"/>
      <c r="DZP6" s="453"/>
      <c r="DZQ6" s="453"/>
      <c r="DZR6" s="453"/>
      <c r="DZS6" s="453"/>
      <c r="DZT6" s="453"/>
      <c r="DZU6" s="453"/>
      <c r="DZV6" s="453"/>
      <c r="DZW6" s="453"/>
      <c r="DZX6" s="453"/>
      <c r="DZY6" s="453"/>
      <c r="DZZ6" s="453"/>
      <c r="EAA6" s="453"/>
      <c r="EAB6" s="453"/>
      <c r="EAC6" s="453"/>
      <c r="EAD6" s="453"/>
      <c r="EAE6" s="453"/>
      <c r="EAF6" s="453"/>
      <c r="EAG6" s="453"/>
      <c r="EAH6" s="453"/>
      <c r="EAI6" s="453"/>
      <c r="EAJ6" s="453"/>
      <c r="EAK6" s="453"/>
      <c r="EAL6" s="453"/>
      <c r="EAM6" s="453"/>
      <c r="EAN6" s="453"/>
      <c r="EAO6" s="453"/>
      <c r="EAP6" s="453"/>
      <c r="EAQ6" s="453"/>
      <c r="EAR6" s="453"/>
      <c r="EAS6" s="453"/>
      <c r="EAT6" s="453"/>
      <c r="EAU6" s="453"/>
      <c r="EAV6" s="453"/>
      <c r="EAW6" s="453"/>
      <c r="EAX6" s="453"/>
      <c r="EAY6" s="453"/>
      <c r="EAZ6" s="453"/>
      <c r="EBA6" s="453"/>
      <c r="EBB6" s="453"/>
      <c r="EBC6" s="453"/>
      <c r="EBD6" s="453"/>
      <c r="EBE6" s="453"/>
      <c r="EBF6" s="453"/>
      <c r="EBG6" s="453"/>
      <c r="EBH6" s="453"/>
      <c r="EBI6" s="453"/>
      <c r="EBJ6" s="453"/>
      <c r="EBK6" s="453"/>
      <c r="EBL6" s="453"/>
      <c r="EBM6" s="453"/>
      <c r="EBN6" s="453"/>
      <c r="EBO6" s="453"/>
      <c r="EBP6" s="453"/>
      <c r="EBQ6" s="453"/>
      <c r="EBR6" s="453"/>
      <c r="EBS6" s="453"/>
      <c r="EBT6" s="453"/>
      <c r="EBU6" s="453"/>
      <c r="EBV6" s="453"/>
      <c r="EBW6" s="453"/>
      <c r="EBX6" s="453"/>
      <c r="EBY6" s="453"/>
      <c r="EBZ6" s="453"/>
      <c r="ECA6" s="453"/>
      <c r="ECB6" s="453"/>
      <c r="ECC6" s="453"/>
      <c r="ECD6" s="453"/>
      <c r="ECE6" s="453"/>
      <c r="ECF6" s="453"/>
      <c r="ECG6" s="453"/>
      <c r="ECH6" s="453"/>
      <c r="ECI6" s="453"/>
      <c r="ECJ6" s="453"/>
      <c r="ECK6" s="453"/>
      <c r="ECL6" s="453"/>
      <c r="ECM6" s="453"/>
      <c r="ECN6" s="453"/>
      <c r="ECO6" s="453"/>
      <c r="ECP6" s="453"/>
      <c r="ECQ6" s="453"/>
      <c r="ECR6" s="453"/>
      <c r="ECS6" s="453"/>
      <c r="ECT6" s="453"/>
      <c r="ECU6" s="453"/>
      <c r="ECV6" s="453"/>
      <c r="ECW6" s="453"/>
      <c r="ECX6" s="453"/>
      <c r="ECY6" s="453"/>
      <c r="ECZ6" s="453"/>
      <c r="EDA6" s="453"/>
      <c r="EDB6" s="453"/>
      <c r="EDC6" s="453"/>
      <c r="EDD6" s="453"/>
      <c r="EDE6" s="453"/>
      <c r="EDF6" s="453"/>
      <c r="EDG6" s="453"/>
      <c r="EDH6" s="453"/>
      <c r="EDI6" s="453"/>
      <c r="EDJ6" s="453"/>
      <c r="EDK6" s="453"/>
      <c r="EDL6" s="453"/>
      <c r="EDM6" s="453"/>
      <c r="EDN6" s="453"/>
      <c r="EDO6" s="453"/>
      <c r="EDP6" s="453"/>
      <c r="EDQ6" s="453"/>
      <c r="EDR6" s="453"/>
      <c r="EDS6" s="453"/>
      <c r="EDT6" s="453"/>
      <c r="EDU6" s="453"/>
      <c r="EDV6" s="453"/>
      <c r="EDW6" s="453"/>
      <c r="EDX6" s="453"/>
      <c r="EDY6" s="453"/>
      <c r="EDZ6" s="453"/>
      <c r="EEA6" s="453"/>
      <c r="EEB6" s="453"/>
      <c r="EEC6" s="453"/>
      <c r="EED6" s="453"/>
      <c r="EEE6" s="453"/>
      <c r="EEF6" s="453"/>
      <c r="EEG6" s="453"/>
      <c r="EEH6" s="453"/>
      <c r="EEI6" s="453"/>
      <c r="EEJ6" s="453"/>
      <c r="EEK6" s="453"/>
      <c r="EEL6" s="453"/>
      <c r="EEM6" s="453"/>
      <c r="EEN6" s="453"/>
      <c r="EEO6" s="453"/>
      <c r="EEP6" s="453"/>
      <c r="EEQ6" s="453"/>
      <c r="EER6" s="453"/>
      <c r="EES6" s="453"/>
      <c r="EET6" s="453"/>
      <c r="EEU6" s="453"/>
      <c r="EEV6" s="453"/>
      <c r="EEW6" s="453"/>
      <c r="EEX6" s="453"/>
      <c r="EEY6" s="453"/>
      <c r="EEZ6" s="453"/>
      <c r="EFA6" s="453"/>
      <c r="EFB6" s="453"/>
      <c r="EFC6" s="453"/>
      <c r="EFD6" s="453"/>
      <c r="EFE6" s="453"/>
      <c r="EFF6" s="453"/>
      <c r="EFG6" s="453"/>
      <c r="EFH6" s="453"/>
      <c r="EFI6" s="453"/>
      <c r="EFJ6" s="453"/>
      <c r="EFK6" s="453"/>
      <c r="EFL6" s="453"/>
      <c r="EFM6" s="453"/>
      <c r="EFN6" s="453"/>
      <c r="EFO6" s="453"/>
      <c r="EFP6" s="453"/>
      <c r="EFQ6" s="453"/>
      <c r="EFR6" s="453"/>
      <c r="EFS6" s="453"/>
      <c r="EFT6" s="453"/>
      <c r="EFU6" s="453"/>
      <c r="EFV6" s="453"/>
      <c r="EFW6" s="453"/>
      <c r="EFX6" s="453"/>
      <c r="EFY6" s="453"/>
      <c r="EFZ6" s="453"/>
      <c r="EGA6" s="453"/>
      <c r="EGB6" s="453"/>
      <c r="EGC6" s="453"/>
      <c r="EGD6" s="453"/>
      <c r="EGE6" s="453"/>
      <c r="EGF6" s="453"/>
      <c r="EGG6" s="453"/>
      <c r="EGH6" s="453"/>
      <c r="EGI6" s="453"/>
      <c r="EGJ6" s="453"/>
      <c r="EGK6" s="453"/>
      <c r="EGL6" s="453"/>
      <c r="EGM6" s="453"/>
      <c r="EGN6" s="453"/>
      <c r="EGO6" s="453"/>
      <c r="EGP6" s="453"/>
      <c r="EGQ6" s="453"/>
      <c r="EGR6" s="453"/>
      <c r="EGS6" s="453"/>
      <c r="EGT6" s="453"/>
      <c r="EGU6" s="453"/>
      <c r="EGV6" s="453"/>
      <c r="EGW6" s="453"/>
      <c r="EGX6" s="453"/>
      <c r="EGY6" s="453"/>
      <c r="EGZ6" s="453"/>
      <c r="EHA6" s="453"/>
      <c r="EHB6" s="453"/>
      <c r="EHC6" s="453"/>
      <c r="EHD6" s="453"/>
      <c r="EHE6" s="453"/>
      <c r="EHF6" s="453"/>
      <c r="EHG6" s="453"/>
      <c r="EHH6" s="453"/>
      <c r="EHI6" s="453"/>
      <c r="EHJ6" s="453"/>
      <c r="EHK6" s="453"/>
      <c r="EHL6" s="453"/>
      <c r="EHM6" s="453"/>
      <c r="EHN6" s="453"/>
      <c r="EHO6" s="453"/>
      <c r="EHP6" s="453"/>
      <c r="EHQ6" s="453"/>
      <c r="EHR6" s="453"/>
      <c r="EHS6" s="453"/>
      <c r="EHT6" s="453"/>
      <c r="EHU6" s="453"/>
      <c r="EHV6" s="453"/>
      <c r="EHW6" s="453"/>
      <c r="EHX6" s="453"/>
      <c r="EHY6" s="453"/>
      <c r="EHZ6" s="453"/>
      <c r="EIA6" s="453"/>
      <c r="EIB6" s="453"/>
      <c r="EIC6" s="453"/>
      <c r="EID6" s="453"/>
      <c r="EIE6" s="453"/>
      <c r="EIF6" s="453"/>
      <c r="EIG6" s="453"/>
      <c r="EIH6" s="453"/>
      <c r="EII6" s="453"/>
      <c r="EIJ6" s="453"/>
      <c r="EIK6" s="453"/>
      <c r="EIL6" s="453"/>
      <c r="EIM6" s="453"/>
      <c r="EIN6" s="453"/>
      <c r="EIO6" s="453"/>
      <c r="EIP6" s="453"/>
      <c r="EIQ6" s="453"/>
      <c r="EIR6" s="453"/>
      <c r="EIS6" s="453"/>
      <c r="EIT6" s="453"/>
      <c r="EIU6" s="453"/>
      <c r="EIV6" s="453"/>
      <c r="EIW6" s="453"/>
      <c r="EIX6" s="453"/>
      <c r="EIY6" s="453"/>
      <c r="EIZ6" s="453"/>
      <c r="EJA6" s="453"/>
      <c r="EJB6" s="453"/>
      <c r="EJC6" s="453"/>
      <c r="EJD6" s="453"/>
      <c r="EJE6" s="453"/>
      <c r="EJF6" s="453"/>
      <c r="EJG6" s="453"/>
      <c r="EJH6" s="453"/>
      <c r="EJI6" s="453"/>
      <c r="EJJ6" s="453"/>
      <c r="EJK6" s="453"/>
      <c r="EJL6" s="453"/>
      <c r="EJM6" s="453"/>
      <c r="EJN6" s="453"/>
      <c r="EJO6" s="453"/>
      <c r="EJP6" s="453"/>
      <c r="EJQ6" s="453"/>
      <c r="EJR6" s="453"/>
      <c r="EJS6" s="453"/>
      <c r="EJT6" s="453"/>
      <c r="EJU6" s="453"/>
      <c r="EJV6" s="453"/>
      <c r="EJW6" s="453"/>
      <c r="EJX6" s="453"/>
      <c r="EJY6" s="453"/>
      <c r="EJZ6" s="453"/>
      <c r="EKA6" s="453"/>
      <c r="EKB6" s="453"/>
      <c r="EKC6" s="453"/>
      <c r="EKD6" s="453"/>
      <c r="EKE6" s="453"/>
      <c r="EKF6" s="453"/>
      <c r="EKG6" s="453"/>
      <c r="EKH6" s="453"/>
      <c r="EKI6" s="453"/>
      <c r="EKJ6" s="453"/>
      <c r="EKK6" s="453"/>
      <c r="EKL6" s="453"/>
      <c r="EKM6" s="453"/>
      <c r="EKN6" s="453"/>
      <c r="EKO6" s="453"/>
      <c r="EKP6" s="453"/>
      <c r="EKQ6" s="453"/>
      <c r="EKR6" s="453"/>
      <c r="EKS6" s="453"/>
      <c r="EKT6" s="453"/>
      <c r="EKU6" s="453"/>
      <c r="EKV6" s="453"/>
      <c r="EKW6" s="453"/>
      <c r="EKX6" s="453"/>
      <c r="EKY6" s="453"/>
      <c r="EKZ6" s="453"/>
      <c r="ELA6" s="453"/>
      <c r="ELB6" s="453"/>
      <c r="ELC6" s="453"/>
      <c r="ELD6" s="453"/>
      <c r="ELE6" s="453"/>
      <c r="ELF6" s="453"/>
      <c r="ELG6" s="453"/>
      <c r="ELH6" s="453"/>
      <c r="ELI6" s="453"/>
      <c r="ELJ6" s="453"/>
      <c r="ELK6" s="453"/>
      <c r="ELL6" s="453"/>
      <c r="ELM6" s="453"/>
      <c r="ELN6" s="453"/>
      <c r="ELO6" s="453"/>
      <c r="ELP6" s="453"/>
      <c r="ELQ6" s="453"/>
      <c r="ELR6" s="453"/>
      <c r="ELS6" s="453"/>
      <c r="ELT6" s="453"/>
      <c r="ELU6" s="453"/>
      <c r="ELV6" s="453"/>
      <c r="ELW6" s="453"/>
      <c r="ELX6" s="453"/>
      <c r="ELY6" s="453"/>
      <c r="ELZ6" s="453"/>
      <c r="EMA6" s="453"/>
      <c r="EMB6" s="453"/>
      <c r="EMC6" s="453"/>
      <c r="EMD6" s="453"/>
      <c r="EME6" s="453"/>
      <c r="EMF6" s="453"/>
      <c r="EMG6" s="453"/>
      <c r="EMH6" s="453"/>
      <c r="EMI6" s="453"/>
      <c r="EMJ6" s="453"/>
      <c r="EMK6" s="453"/>
      <c r="EML6" s="453"/>
      <c r="EMM6" s="453"/>
      <c r="EMN6" s="453"/>
      <c r="EMO6" s="453"/>
      <c r="EMP6" s="453"/>
      <c r="EMQ6" s="453"/>
      <c r="EMR6" s="453"/>
      <c r="EMS6" s="453"/>
      <c r="EMT6" s="453"/>
      <c r="EMU6" s="453"/>
      <c r="EMV6" s="453"/>
      <c r="EMW6" s="453"/>
      <c r="EMX6" s="453"/>
      <c r="EMY6" s="453"/>
      <c r="EMZ6" s="453"/>
      <c r="ENA6" s="453"/>
      <c r="ENB6" s="453"/>
      <c r="ENC6" s="453"/>
      <c r="END6" s="453"/>
      <c r="ENE6" s="453"/>
      <c r="ENF6" s="453"/>
      <c r="ENG6" s="453"/>
      <c r="ENH6" s="453"/>
      <c r="ENI6" s="453"/>
      <c r="ENJ6" s="453"/>
      <c r="ENK6" s="453"/>
      <c r="ENL6" s="453"/>
      <c r="ENM6" s="453"/>
      <c r="ENN6" s="453"/>
      <c r="ENO6" s="453"/>
      <c r="ENP6" s="453"/>
      <c r="ENQ6" s="453"/>
      <c r="ENR6" s="453"/>
      <c r="ENS6" s="453"/>
      <c r="ENT6" s="453"/>
      <c r="ENU6" s="453"/>
      <c r="ENV6" s="453"/>
      <c r="ENW6" s="453"/>
      <c r="ENX6" s="453"/>
      <c r="ENY6" s="453"/>
      <c r="ENZ6" s="453"/>
      <c r="EOA6" s="453"/>
      <c r="EOB6" s="453"/>
      <c r="EOC6" s="453"/>
      <c r="EOD6" s="453"/>
      <c r="EOE6" s="453"/>
      <c r="EOF6" s="453"/>
      <c r="EOG6" s="453"/>
      <c r="EOH6" s="453"/>
      <c r="EOI6" s="453"/>
      <c r="EOJ6" s="453"/>
      <c r="EOK6" s="453"/>
      <c r="EOL6" s="453"/>
      <c r="EOM6" s="453"/>
      <c r="EON6" s="453"/>
      <c r="EOO6" s="453"/>
      <c r="EOP6" s="453"/>
      <c r="EOQ6" s="453"/>
      <c r="EOR6" s="453"/>
      <c r="EOS6" s="453"/>
      <c r="EOT6" s="453"/>
      <c r="EOU6" s="453"/>
      <c r="EOV6" s="453"/>
      <c r="EOW6" s="453"/>
      <c r="EOX6" s="453"/>
      <c r="EOY6" s="453"/>
      <c r="EOZ6" s="453"/>
      <c r="EPA6" s="453"/>
      <c r="EPB6" s="453"/>
      <c r="EPC6" s="453"/>
      <c r="EPD6" s="453"/>
      <c r="EPE6" s="453"/>
      <c r="EPF6" s="453"/>
      <c r="EPG6" s="453"/>
      <c r="EPH6" s="453"/>
      <c r="EPI6" s="453"/>
      <c r="EPJ6" s="453"/>
      <c r="EPK6" s="453"/>
      <c r="EPL6" s="453"/>
      <c r="EPM6" s="453"/>
      <c r="EPN6" s="453"/>
      <c r="EPO6" s="453"/>
      <c r="EPP6" s="453"/>
      <c r="EPQ6" s="453"/>
      <c r="EPR6" s="453"/>
      <c r="EPS6" s="453"/>
      <c r="EPT6" s="453"/>
      <c r="EPU6" s="453"/>
      <c r="EPV6" s="453"/>
      <c r="EPW6" s="453"/>
      <c r="EPX6" s="453"/>
      <c r="EPY6" s="453"/>
      <c r="EPZ6" s="453"/>
      <c r="EQA6" s="453"/>
      <c r="EQB6" s="453"/>
      <c r="EQC6" s="453"/>
      <c r="EQD6" s="453"/>
      <c r="EQE6" s="453"/>
      <c r="EQF6" s="453"/>
      <c r="EQG6" s="453"/>
      <c r="EQH6" s="453"/>
      <c r="EQI6" s="453"/>
      <c r="EQJ6" s="453"/>
      <c r="EQK6" s="453"/>
      <c r="EQL6" s="453"/>
      <c r="EQM6" s="453"/>
      <c r="EQN6" s="453"/>
      <c r="EQO6" s="453"/>
      <c r="EQP6" s="453"/>
      <c r="EQQ6" s="453"/>
      <c r="EQR6" s="453"/>
      <c r="EQS6" s="453"/>
      <c r="EQT6" s="453"/>
      <c r="EQU6" s="453"/>
      <c r="EQV6" s="453"/>
      <c r="EQW6" s="453"/>
      <c r="EQX6" s="453"/>
      <c r="EQY6" s="453"/>
      <c r="EQZ6" s="453"/>
      <c r="ERA6" s="453"/>
      <c r="ERB6" s="453"/>
      <c r="ERC6" s="453"/>
      <c r="ERD6" s="453"/>
      <c r="ERE6" s="453"/>
      <c r="ERF6" s="453"/>
      <c r="ERG6" s="453"/>
      <c r="ERH6" s="453"/>
      <c r="ERI6" s="453"/>
      <c r="ERJ6" s="453"/>
      <c r="ERK6" s="453"/>
      <c r="ERL6" s="453"/>
      <c r="ERM6" s="453"/>
      <c r="ERN6" s="453"/>
      <c r="ERO6" s="453"/>
      <c r="ERP6" s="453"/>
      <c r="ERQ6" s="453"/>
      <c r="ERR6" s="453"/>
      <c r="ERS6" s="453"/>
      <c r="ERT6" s="453"/>
      <c r="ERU6" s="453"/>
      <c r="ERV6" s="453"/>
      <c r="ERW6" s="453"/>
      <c r="ERX6" s="453"/>
      <c r="ERY6" s="453"/>
      <c r="ERZ6" s="453"/>
      <c r="ESA6" s="453"/>
      <c r="ESB6" s="453"/>
      <c r="ESC6" s="453"/>
      <c r="ESD6" s="453"/>
      <c r="ESE6" s="453"/>
      <c r="ESF6" s="453"/>
      <c r="ESG6" s="453"/>
      <c r="ESH6" s="453"/>
      <c r="ESI6" s="453"/>
      <c r="ESJ6" s="453"/>
      <c r="ESK6" s="453"/>
      <c r="ESL6" s="453"/>
      <c r="ESM6" s="453"/>
      <c r="ESN6" s="453"/>
      <c r="ESO6" s="453"/>
      <c r="ESP6" s="453"/>
      <c r="ESQ6" s="453"/>
      <c r="ESR6" s="453"/>
      <c r="ESS6" s="453"/>
      <c r="EST6" s="453"/>
      <c r="ESU6" s="453"/>
      <c r="ESV6" s="453"/>
      <c r="ESW6" s="453"/>
      <c r="ESX6" s="453"/>
      <c r="ESY6" s="453"/>
      <c r="ESZ6" s="453"/>
      <c r="ETA6" s="453"/>
      <c r="ETB6" s="453"/>
      <c r="ETC6" s="453"/>
      <c r="ETD6" s="453"/>
      <c r="ETE6" s="453"/>
      <c r="ETF6" s="453"/>
      <c r="ETG6" s="453"/>
      <c r="ETH6" s="453"/>
      <c r="ETI6" s="453"/>
      <c r="ETJ6" s="453"/>
      <c r="ETK6" s="453"/>
      <c r="ETL6" s="453"/>
      <c r="ETM6" s="453"/>
      <c r="ETN6" s="453"/>
      <c r="ETO6" s="453"/>
      <c r="ETP6" s="453"/>
      <c r="ETQ6" s="453"/>
      <c r="ETR6" s="453"/>
      <c r="ETS6" s="453"/>
      <c r="ETT6" s="453"/>
      <c r="ETU6" s="453"/>
      <c r="ETV6" s="453"/>
      <c r="ETW6" s="453"/>
      <c r="ETX6" s="453"/>
      <c r="ETY6" s="453"/>
      <c r="ETZ6" s="453"/>
      <c r="EUA6" s="453"/>
      <c r="EUB6" s="453"/>
      <c r="EUC6" s="453"/>
      <c r="EUD6" s="453"/>
      <c r="EUE6" s="453"/>
      <c r="EUF6" s="453"/>
      <c r="EUG6" s="453"/>
      <c r="EUH6" s="453"/>
      <c r="EUI6" s="453"/>
      <c r="EUJ6" s="453"/>
      <c r="EUK6" s="453"/>
      <c r="EUL6" s="453"/>
      <c r="EUM6" s="453"/>
      <c r="EUN6" s="453"/>
      <c r="EUO6" s="453"/>
      <c r="EUP6" s="453"/>
      <c r="EUQ6" s="453"/>
      <c r="EUR6" s="453"/>
      <c r="EUS6" s="453"/>
      <c r="EUT6" s="453"/>
      <c r="EUU6" s="453"/>
      <c r="EUV6" s="453"/>
      <c r="EUW6" s="453"/>
      <c r="EUX6" s="453"/>
      <c r="EUY6" s="453"/>
      <c r="EUZ6" s="453"/>
      <c r="EVA6" s="453"/>
      <c r="EVB6" s="453"/>
      <c r="EVC6" s="453"/>
      <c r="EVD6" s="453"/>
      <c r="EVE6" s="453"/>
      <c r="EVF6" s="453"/>
      <c r="EVG6" s="453"/>
      <c r="EVH6" s="453"/>
      <c r="EVI6" s="453"/>
      <c r="EVJ6" s="453"/>
      <c r="EVK6" s="453"/>
      <c r="EVL6" s="453"/>
      <c r="EVM6" s="453"/>
      <c r="EVN6" s="453"/>
      <c r="EVO6" s="453"/>
      <c r="EVP6" s="453"/>
      <c r="EVQ6" s="453"/>
      <c r="EVR6" s="453"/>
      <c r="EVS6" s="453"/>
      <c r="EVT6" s="453"/>
      <c r="EVU6" s="453"/>
      <c r="EVV6" s="453"/>
      <c r="EVW6" s="453"/>
      <c r="EVX6" s="453"/>
      <c r="EVY6" s="453"/>
      <c r="EVZ6" s="453"/>
      <c r="EWA6" s="453"/>
      <c r="EWB6" s="453"/>
      <c r="EWC6" s="453"/>
      <c r="EWD6" s="453"/>
      <c r="EWE6" s="453"/>
      <c r="EWF6" s="453"/>
      <c r="EWG6" s="453"/>
      <c r="EWH6" s="453"/>
      <c r="EWI6" s="453"/>
      <c r="EWJ6" s="453"/>
      <c r="EWK6" s="453"/>
      <c r="EWL6" s="453"/>
      <c r="EWM6" s="453"/>
      <c r="EWN6" s="453"/>
      <c r="EWO6" s="453"/>
      <c r="EWP6" s="453"/>
      <c r="EWQ6" s="453"/>
      <c r="EWR6" s="453"/>
      <c r="EWS6" s="453"/>
      <c r="EWT6" s="453"/>
      <c r="EWU6" s="453"/>
      <c r="EWV6" s="453"/>
      <c r="EWW6" s="453"/>
      <c r="EWX6" s="453"/>
      <c r="EWY6" s="453"/>
      <c r="EWZ6" s="453"/>
      <c r="EXA6" s="453"/>
      <c r="EXB6" s="453"/>
      <c r="EXC6" s="453"/>
      <c r="EXD6" s="453"/>
      <c r="EXE6" s="453"/>
      <c r="EXF6" s="453"/>
      <c r="EXG6" s="453"/>
      <c r="EXH6" s="453"/>
      <c r="EXI6" s="453"/>
      <c r="EXJ6" s="453"/>
      <c r="EXK6" s="453"/>
      <c r="EXL6" s="453"/>
      <c r="EXM6" s="453"/>
      <c r="EXN6" s="453"/>
      <c r="EXO6" s="453"/>
      <c r="EXP6" s="453"/>
      <c r="EXQ6" s="453"/>
      <c r="EXR6" s="453"/>
      <c r="EXS6" s="453"/>
      <c r="EXT6" s="453"/>
      <c r="EXU6" s="453"/>
      <c r="EXV6" s="453"/>
      <c r="EXW6" s="453"/>
      <c r="EXX6" s="453"/>
      <c r="EXY6" s="453"/>
      <c r="EXZ6" s="453"/>
      <c r="EYA6" s="453"/>
      <c r="EYB6" s="453"/>
      <c r="EYC6" s="453"/>
      <c r="EYD6" s="453"/>
      <c r="EYE6" s="453"/>
      <c r="EYF6" s="453"/>
      <c r="EYG6" s="453"/>
      <c r="EYH6" s="453"/>
      <c r="EYI6" s="453"/>
      <c r="EYJ6" s="453"/>
      <c r="EYK6" s="453"/>
      <c r="EYL6" s="453"/>
      <c r="EYM6" s="453"/>
      <c r="EYN6" s="453"/>
      <c r="EYO6" s="453"/>
      <c r="EYP6" s="453"/>
      <c r="EYQ6" s="453"/>
      <c r="EYR6" s="453"/>
      <c r="EYS6" s="453"/>
      <c r="EYT6" s="453"/>
      <c r="EYU6" s="453"/>
      <c r="EYV6" s="453"/>
      <c r="EYW6" s="453"/>
      <c r="EYX6" s="453"/>
      <c r="EYY6" s="453"/>
      <c r="EYZ6" s="453"/>
      <c r="EZA6" s="453"/>
      <c r="EZB6" s="453"/>
      <c r="EZC6" s="453"/>
      <c r="EZD6" s="453"/>
      <c r="EZE6" s="453"/>
      <c r="EZF6" s="453"/>
      <c r="EZG6" s="453"/>
      <c r="EZH6" s="453"/>
      <c r="EZI6" s="453"/>
      <c r="EZJ6" s="453"/>
      <c r="EZK6" s="453"/>
      <c r="EZL6" s="453"/>
      <c r="EZM6" s="453"/>
      <c r="EZN6" s="453"/>
      <c r="EZO6" s="453"/>
      <c r="EZP6" s="453"/>
      <c r="EZQ6" s="453"/>
      <c r="EZR6" s="453"/>
      <c r="EZS6" s="453"/>
      <c r="EZT6" s="453"/>
      <c r="EZU6" s="453"/>
      <c r="EZV6" s="453"/>
      <c r="EZW6" s="453"/>
      <c r="EZX6" s="453"/>
      <c r="EZY6" s="453"/>
      <c r="EZZ6" s="453"/>
      <c r="FAA6" s="453"/>
      <c r="FAB6" s="453"/>
      <c r="FAC6" s="453"/>
      <c r="FAD6" s="453"/>
      <c r="FAE6" s="453"/>
      <c r="FAF6" s="453"/>
      <c r="FAG6" s="453"/>
      <c r="FAH6" s="453"/>
      <c r="FAI6" s="453"/>
      <c r="FAJ6" s="453"/>
      <c r="FAK6" s="453"/>
      <c r="FAL6" s="453"/>
      <c r="FAM6" s="453"/>
      <c r="FAN6" s="453"/>
      <c r="FAO6" s="453"/>
      <c r="FAP6" s="453"/>
      <c r="FAQ6" s="453"/>
      <c r="FAR6" s="453"/>
      <c r="FAS6" s="453"/>
      <c r="FAT6" s="453"/>
      <c r="FAU6" s="453"/>
      <c r="FAV6" s="453"/>
      <c r="FAW6" s="453"/>
      <c r="FAX6" s="453"/>
      <c r="FAY6" s="453"/>
      <c r="FAZ6" s="453"/>
      <c r="FBA6" s="453"/>
      <c r="FBB6" s="453"/>
      <c r="FBC6" s="453"/>
      <c r="FBD6" s="453"/>
      <c r="FBE6" s="453"/>
      <c r="FBF6" s="453"/>
      <c r="FBG6" s="453"/>
      <c r="FBH6" s="453"/>
      <c r="FBI6" s="453"/>
      <c r="FBJ6" s="453"/>
      <c r="FBK6" s="453"/>
      <c r="FBL6" s="453"/>
      <c r="FBM6" s="453"/>
      <c r="FBN6" s="453"/>
      <c r="FBO6" s="453"/>
      <c r="FBP6" s="453"/>
      <c r="FBQ6" s="453"/>
      <c r="FBR6" s="453"/>
      <c r="FBS6" s="453"/>
      <c r="FBT6" s="453"/>
      <c r="FBU6" s="453"/>
      <c r="FBV6" s="453"/>
      <c r="FBW6" s="453"/>
      <c r="FBX6" s="453"/>
      <c r="FBY6" s="453"/>
      <c r="FBZ6" s="453"/>
      <c r="FCA6" s="453"/>
      <c r="FCB6" s="453"/>
      <c r="FCC6" s="453"/>
      <c r="FCD6" s="453"/>
      <c r="FCE6" s="453"/>
      <c r="FCF6" s="453"/>
      <c r="FCG6" s="453"/>
      <c r="FCH6" s="453"/>
      <c r="FCI6" s="453"/>
      <c r="FCJ6" s="453"/>
      <c r="FCK6" s="453"/>
      <c r="FCL6" s="453"/>
      <c r="FCM6" s="453"/>
      <c r="FCN6" s="453"/>
      <c r="FCO6" s="453"/>
      <c r="FCP6" s="453"/>
      <c r="FCQ6" s="453"/>
      <c r="FCR6" s="453"/>
      <c r="FCS6" s="453"/>
      <c r="FCT6" s="453"/>
      <c r="FCU6" s="453"/>
      <c r="FCV6" s="453"/>
      <c r="FCW6" s="453"/>
      <c r="FCX6" s="453"/>
      <c r="FCY6" s="453"/>
      <c r="FCZ6" s="453"/>
      <c r="FDA6" s="453"/>
      <c r="FDB6" s="453"/>
      <c r="FDC6" s="453"/>
      <c r="FDD6" s="453"/>
      <c r="FDE6" s="453"/>
      <c r="FDF6" s="453"/>
      <c r="FDG6" s="453"/>
      <c r="FDH6" s="453"/>
      <c r="FDI6" s="453"/>
      <c r="FDJ6" s="453"/>
      <c r="FDK6" s="453"/>
      <c r="FDL6" s="453"/>
      <c r="FDM6" s="453"/>
      <c r="FDN6" s="453"/>
      <c r="FDO6" s="453"/>
      <c r="FDP6" s="453"/>
      <c r="FDQ6" s="453"/>
      <c r="FDR6" s="453"/>
      <c r="FDS6" s="453"/>
      <c r="FDT6" s="453"/>
      <c r="FDU6" s="453"/>
      <c r="FDV6" s="453"/>
      <c r="FDW6" s="453"/>
      <c r="FDX6" s="453"/>
      <c r="FDY6" s="453"/>
      <c r="FDZ6" s="453"/>
      <c r="FEA6" s="453"/>
      <c r="FEB6" s="453"/>
      <c r="FEC6" s="453"/>
      <c r="FED6" s="453"/>
      <c r="FEE6" s="453"/>
      <c r="FEF6" s="453"/>
      <c r="FEG6" s="453"/>
      <c r="FEH6" s="453"/>
      <c r="FEI6" s="453"/>
      <c r="FEJ6" s="453"/>
      <c r="FEK6" s="453"/>
      <c r="FEL6" s="453"/>
      <c r="FEM6" s="453"/>
      <c r="FEN6" s="453"/>
      <c r="FEO6" s="453"/>
      <c r="FEP6" s="453"/>
      <c r="FEQ6" s="453"/>
      <c r="FER6" s="453"/>
      <c r="FES6" s="453"/>
      <c r="FET6" s="453"/>
      <c r="FEU6" s="453"/>
      <c r="FEV6" s="453"/>
      <c r="FEW6" s="453"/>
      <c r="FEX6" s="453"/>
      <c r="FEY6" s="453"/>
      <c r="FEZ6" s="453"/>
      <c r="FFA6" s="453"/>
      <c r="FFB6" s="453"/>
      <c r="FFC6" s="453"/>
      <c r="FFD6" s="453"/>
      <c r="FFE6" s="453"/>
      <c r="FFF6" s="453"/>
      <c r="FFG6" s="453"/>
      <c r="FFH6" s="453"/>
      <c r="FFI6" s="453"/>
      <c r="FFJ6" s="453"/>
      <c r="FFK6" s="453"/>
      <c r="FFL6" s="453"/>
      <c r="FFM6" s="453"/>
      <c r="FFN6" s="453"/>
      <c r="FFO6" s="453"/>
      <c r="FFP6" s="453"/>
      <c r="FFQ6" s="453"/>
      <c r="FFR6" s="453"/>
      <c r="FFS6" s="453"/>
      <c r="FFT6" s="453"/>
      <c r="FFU6" s="453"/>
      <c r="FFV6" s="453"/>
      <c r="FFW6" s="453"/>
      <c r="FFX6" s="453"/>
      <c r="FFY6" s="453"/>
      <c r="FFZ6" s="453"/>
      <c r="FGA6" s="453"/>
      <c r="FGB6" s="453"/>
      <c r="FGC6" s="453"/>
      <c r="FGD6" s="453"/>
      <c r="FGE6" s="453"/>
      <c r="FGF6" s="453"/>
      <c r="FGG6" s="453"/>
      <c r="FGH6" s="453"/>
      <c r="FGI6" s="453"/>
      <c r="FGJ6" s="453"/>
      <c r="FGK6" s="453"/>
      <c r="FGL6" s="453"/>
      <c r="FGM6" s="453"/>
      <c r="FGN6" s="453"/>
      <c r="FGO6" s="453"/>
      <c r="FGP6" s="453"/>
      <c r="FGQ6" s="453"/>
      <c r="FGR6" s="453"/>
      <c r="FGS6" s="453"/>
      <c r="FGT6" s="453"/>
      <c r="FGU6" s="453"/>
      <c r="FGV6" s="453"/>
      <c r="FGW6" s="453"/>
      <c r="FGX6" s="453"/>
      <c r="FGY6" s="453"/>
      <c r="FGZ6" s="453"/>
      <c r="FHA6" s="453"/>
      <c r="FHB6" s="453"/>
      <c r="FHC6" s="453"/>
      <c r="FHD6" s="453"/>
      <c r="FHE6" s="453"/>
      <c r="FHF6" s="453"/>
      <c r="FHG6" s="453"/>
      <c r="FHH6" s="453"/>
      <c r="FHI6" s="453"/>
      <c r="FHJ6" s="453"/>
      <c r="FHK6" s="453"/>
      <c r="FHL6" s="453"/>
      <c r="FHM6" s="453"/>
      <c r="FHN6" s="453"/>
      <c r="FHO6" s="453"/>
      <c r="FHP6" s="453"/>
      <c r="FHQ6" s="453"/>
      <c r="FHR6" s="453"/>
      <c r="FHS6" s="453"/>
      <c r="FHT6" s="453"/>
      <c r="FHU6" s="453"/>
      <c r="FHV6" s="453"/>
      <c r="FHW6" s="453"/>
      <c r="FHX6" s="453"/>
      <c r="FHY6" s="453"/>
      <c r="FHZ6" s="453"/>
      <c r="FIA6" s="453"/>
      <c r="FIB6" s="453"/>
      <c r="FIC6" s="453"/>
      <c r="FID6" s="453"/>
      <c r="FIE6" s="453"/>
      <c r="FIF6" s="453"/>
      <c r="FIG6" s="453"/>
      <c r="FIH6" s="453"/>
      <c r="FII6" s="453"/>
      <c r="FIJ6" s="453"/>
      <c r="FIK6" s="453"/>
      <c r="FIL6" s="453"/>
      <c r="FIM6" s="453"/>
      <c r="FIN6" s="453"/>
      <c r="FIO6" s="453"/>
      <c r="FIP6" s="453"/>
      <c r="FIQ6" s="453"/>
      <c r="FIR6" s="453"/>
      <c r="FIS6" s="453"/>
      <c r="FIT6" s="453"/>
      <c r="FIU6" s="453"/>
      <c r="FIV6" s="453"/>
      <c r="FIW6" s="453"/>
      <c r="FIX6" s="453"/>
      <c r="FIY6" s="453"/>
      <c r="FIZ6" s="453"/>
      <c r="FJA6" s="453"/>
      <c r="FJB6" s="453"/>
      <c r="FJC6" s="453"/>
      <c r="FJD6" s="453"/>
      <c r="FJE6" s="453"/>
      <c r="FJF6" s="453"/>
      <c r="FJG6" s="453"/>
      <c r="FJH6" s="453"/>
      <c r="FJI6" s="453"/>
      <c r="FJJ6" s="453"/>
      <c r="FJK6" s="453"/>
      <c r="FJL6" s="453"/>
      <c r="FJM6" s="453"/>
      <c r="FJN6" s="453"/>
      <c r="FJO6" s="453"/>
      <c r="FJP6" s="453"/>
      <c r="FJQ6" s="453"/>
      <c r="FJR6" s="453"/>
      <c r="FJS6" s="453"/>
      <c r="FJT6" s="453"/>
      <c r="FJU6" s="453"/>
      <c r="FJV6" s="453"/>
      <c r="FJW6" s="453"/>
      <c r="FJX6" s="453"/>
      <c r="FJY6" s="453"/>
      <c r="FJZ6" s="453"/>
      <c r="FKA6" s="453"/>
      <c r="FKB6" s="453"/>
      <c r="FKC6" s="453"/>
      <c r="FKD6" s="453"/>
      <c r="FKE6" s="453"/>
      <c r="FKF6" s="453"/>
      <c r="FKG6" s="453"/>
      <c r="FKH6" s="453"/>
      <c r="FKI6" s="453"/>
      <c r="FKJ6" s="453"/>
      <c r="FKK6" s="453"/>
      <c r="FKL6" s="453"/>
      <c r="FKM6" s="453"/>
      <c r="FKN6" s="453"/>
      <c r="FKO6" s="453"/>
      <c r="FKP6" s="453"/>
      <c r="FKQ6" s="453"/>
      <c r="FKR6" s="453"/>
      <c r="FKS6" s="453"/>
      <c r="FKT6" s="453"/>
      <c r="FKU6" s="453"/>
      <c r="FKV6" s="453"/>
      <c r="FKW6" s="453"/>
      <c r="FKX6" s="453"/>
      <c r="FKY6" s="453"/>
      <c r="FKZ6" s="453"/>
      <c r="FLA6" s="453"/>
      <c r="FLB6" s="453"/>
      <c r="FLC6" s="453"/>
      <c r="FLD6" s="453"/>
      <c r="FLE6" s="453"/>
      <c r="FLF6" s="453"/>
      <c r="FLG6" s="453"/>
      <c r="FLH6" s="453"/>
      <c r="FLI6" s="453"/>
      <c r="FLJ6" s="453"/>
      <c r="FLK6" s="453"/>
      <c r="FLL6" s="453"/>
      <c r="FLM6" s="453"/>
      <c r="FLN6" s="453"/>
      <c r="FLO6" s="453"/>
      <c r="FLP6" s="453"/>
      <c r="FLQ6" s="453"/>
      <c r="FLR6" s="453"/>
      <c r="FLS6" s="453"/>
      <c r="FLT6" s="453"/>
      <c r="FLU6" s="453"/>
      <c r="FLV6" s="453"/>
      <c r="FLW6" s="453"/>
      <c r="FLX6" s="453"/>
      <c r="FLY6" s="453"/>
      <c r="FLZ6" s="453"/>
      <c r="FMA6" s="453"/>
      <c r="FMB6" s="453"/>
      <c r="FMC6" s="453"/>
      <c r="FMD6" s="453"/>
      <c r="FME6" s="453"/>
      <c r="FMF6" s="453"/>
      <c r="FMG6" s="453"/>
      <c r="FMH6" s="453"/>
      <c r="FMI6" s="453"/>
      <c r="FMJ6" s="453"/>
      <c r="FMK6" s="453"/>
      <c r="FML6" s="453"/>
      <c r="FMM6" s="453"/>
      <c r="FMN6" s="453"/>
      <c r="FMO6" s="453"/>
      <c r="FMP6" s="453"/>
      <c r="FMQ6" s="453"/>
      <c r="FMR6" s="453"/>
      <c r="FMS6" s="453"/>
      <c r="FMT6" s="453"/>
      <c r="FMU6" s="453"/>
      <c r="FMV6" s="453"/>
      <c r="FMW6" s="453"/>
      <c r="FMX6" s="453"/>
      <c r="FMY6" s="453"/>
      <c r="FMZ6" s="453"/>
      <c r="FNA6" s="453"/>
      <c r="FNB6" s="453"/>
      <c r="FNC6" s="453"/>
      <c r="FND6" s="453"/>
      <c r="FNE6" s="453"/>
      <c r="FNF6" s="453"/>
      <c r="FNG6" s="453"/>
      <c r="FNH6" s="453"/>
      <c r="FNI6" s="453"/>
      <c r="FNJ6" s="453"/>
      <c r="FNK6" s="453"/>
      <c r="FNL6" s="453"/>
      <c r="FNM6" s="453"/>
      <c r="FNN6" s="453"/>
      <c r="FNO6" s="453"/>
      <c r="FNP6" s="453"/>
      <c r="FNQ6" s="453"/>
      <c r="FNR6" s="453"/>
      <c r="FNS6" s="453"/>
      <c r="FNT6" s="453"/>
      <c r="FNU6" s="453"/>
      <c r="FNV6" s="453"/>
      <c r="FNW6" s="453"/>
      <c r="FNX6" s="453"/>
      <c r="FNY6" s="453"/>
      <c r="FNZ6" s="453"/>
      <c r="FOA6" s="453"/>
      <c r="FOB6" s="453"/>
      <c r="FOC6" s="453"/>
      <c r="FOD6" s="453"/>
      <c r="FOE6" s="453"/>
      <c r="FOF6" s="453"/>
      <c r="FOG6" s="453"/>
      <c r="FOH6" s="453"/>
      <c r="FOI6" s="453"/>
      <c r="FOJ6" s="453"/>
      <c r="FOK6" s="453"/>
      <c r="FOL6" s="453"/>
      <c r="FOM6" s="453"/>
      <c r="FON6" s="453"/>
      <c r="FOO6" s="453"/>
      <c r="FOP6" s="453"/>
      <c r="FOQ6" s="453"/>
      <c r="FOR6" s="453"/>
      <c r="FOS6" s="453"/>
      <c r="FOT6" s="453"/>
      <c r="FOU6" s="453"/>
      <c r="FOV6" s="453"/>
      <c r="FOW6" s="453"/>
      <c r="FOX6" s="453"/>
      <c r="FOY6" s="453"/>
      <c r="FOZ6" s="453"/>
      <c r="FPA6" s="453"/>
      <c r="FPB6" s="453"/>
      <c r="FPC6" s="453"/>
      <c r="FPD6" s="453"/>
      <c r="FPE6" s="453"/>
      <c r="FPF6" s="453"/>
      <c r="FPG6" s="453"/>
      <c r="FPH6" s="453"/>
      <c r="FPI6" s="453"/>
      <c r="FPJ6" s="453"/>
      <c r="FPK6" s="453"/>
      <c r="FPL6" s="453"/>
      <c r="FPM6" s="453"/>
      <c r="FPN6" s="453"/>
      <c r="FPO6" s="453"/>
      <c r="FPP6" s="453"/>
      <c r="FPQ6" s="453"/>
      <c r="FPR6" s="453"/>
      <c r="FPS6" s="453"/>
      <c r="FPT6" s="453"/>
      <c r="FPU6" s="453"/>
      <c r="FPV6" s="453"/>
      <c r="FPW6" s="453"/>
      <c r="FPX6" s="453"/>
      <c r="FPY6" s="453"/>
      <c r="FPZ6" s="453"/>
      <c r="FQA6" s="453"/>
      <c r="FQB6" s="453"/>
      <c r="FQC6" s="453"/>
      <c r="FQD6" s="453"/>
      <c r="FQE6" s="453"/>
      <c r="FQF6" s="453"/>
      <c r="FQG6" s="453"/>
      <c r="FQH6" s="453"/>
      <c r="FQI6" s="453"/>
      <c r="FQJ6" s="453"/>
      <c r="FQK6" s="453"/>
      <c r="FQL6" s="453"/>
      <c r="FQM6" s="453"/>
      <c r="FQN6" s="453"/>
      <c r="FQO6" s="453"/>
      <c r="FQP6" s="453"/>
      <c r="FQQ6" s="453"/>
      <c r="FQR6" s="453"/>
      <c r="FQS6" s="453"/>
      <c r="FQT6" s="453"/>
      <c r="FQU6" s="453"/>
      <c r="FQV6" s="453"/>
      <c r="FQW6" s="453"/>
      <c r="FQX6" s="453"/>
      <c r="FQY6" s="453"/>
      <c r="FQZ6" s="453"/>
      <c r="FRA6" s="453"/>
      <c r="FRB6" s="453"/>
      <c r="FRC6" s="453"/>
      <c r="FRD6" s="453"/>
      <c r="FRE6" s="453"/>
      <c r="FRF6" s="453"/>
      <c r="FRG6" s="453"/>
      <c r="FRH6" s="453"/>
      <c r="FRI6" s="453"/>
      <c r="FRJ6" s="453"/>
      <c r="FRK6" s="453"/>
      <c r="FRL6" s="453"/>
      <c r="FRM6" s="453"/>
      <c r="FRN6" s="453"/>
      <c r="FRO6" s="453"/>
      <c r="FRP6" s="453"/>
      <c r="FRQ6" s="453"/>
      <c r="FRR6" s="453"/>
      <c r="FRS6" s="453"/>
      <c r="FRT6" s="453"/>
      <c r="FRU6" s="453"/>
      <c r="FRV6" s="453"/>
      <c r="FRW6" s="453"/>
      <c r="FRX6" s="453"/>
      <c r="FRY6" s="453"/>
      <c r="FRZ6" s="453"/>
      <c r="FSA6" s="453"/>
      <c r="FSB6" s="453"/>
      <c r="FSC6" s="453"/>
      <c r="FSD6" s="453"/>
      <c r="FSE6" s="453"/>
      <c r="FSF6" s="453"/>
      <c r="FSG6" s="453"/>
      <c r="FSH6" s="453"/>
      <c r="FSI6" s="453"/>
      <c r="FSJ6" s="453"/>
      <c r="FSK6" s="453"/>
      <c r="FSL6" s="453"/>
      <c r="FSM6" s="453"/>
      <c r="FSN6" s="453"/>
      <c r="FSO6" s="453"/>
      <c r="FSP6" s="453"/>
      <c r="FSQ6" s="453"/>
      <c r="FSR6" s="453"/>
      <c r="FSS6" s="453"/>
      <c r="FST6" s="453"/>
      <c r="FSU6" s="453"/>
      <c r="FSV6" s="453"/>
      <c r="FSW6" s="453"/>
      <c r="FSX6" s="453"/>
      <c r="FSY6" s="453"/>
      <c r="FSZ6" s="453"/>
      <c r="FTA6" s="453"/>
      <c r="FTB6" s="453"/>
      <c r="FTC6" s="453"/>
      <c r="FTD6" s="453"/>
      <c r="FTE6" s="453"/>
      <c r="FTF6" s="453"/>
      <c r="FTG6" s="453"/>
      <c r="FTH6" s="453"/>
      <c r="FTI6" s="453"/>
      <c r="FTJ6" s="453"/>
      <c r="FTK6" s="453"/>
      <c r="FTL6" s="453"/>
      <c r="FTM6" s="453"/>
      <c r="FTN6" s="453"/>
      <c r="FTO6" s="453"/>
      <c r="FTP6" s="453"/>
      <c r="FTQ6" s="453"/>
      <c r="FTR6" s="453"/>
      <c r="FTS6" s="453"/>
      <c r="FTT6" s="453"/>
      <c r="FTU6" s="453"/>
      <c r="FTV6" s="453"/>
      <c r="FTW6" s="453"/>
      <c r="FTX6" s="453"/>
      <c r="FTY6" s="453"/>
      <c r="FTZ6" s="453"/>
      <c r="FUA6" s="453"/>
      <c r="FUB6" s="453"/>
      <c r="FUC6" s="453"/>
      <c r="FUD6" s="453"/>
      <c r="FUE6" s="453"/>
      <c r="FUF6" s="453"/>
      <c r="FUG6" s="453"/>
      <c r="FUH6" s="453"/>
      <c r="FUI6" s="453"/>
      <c r="FUJ6" s="453"/>
      <c r="FUK6" s="453"/>
      <c r="FUL6" s="453"/>
      <c r="FUM6" s="453"/>
      <c r="FUN6" s="453"/>
      <c r="FUO6" s="453"/>
      <c r="FUP6" s="453"/>
      <c r="FUQ6" s="453"/>
      <c r="FUR6" s="453"/>
      <c r="FUS6" s="453"/>
      <c r="FUT6" s="453"/>
      <c r="FUU6" s="453"/>
      <c r="FUV6" s="453"/>
      <c r="FUW6" s="453"/>
      <c r="FUX6" s="453"/>
      <c r="FUY6" s="453"/>
      <c r="FUZ6" s="453"/>
      <c r="FVA6" s="453"/>
      <c r="FVB6" s="453"/>
      <c r="FVC6" s="453"/>
      <c r="FVD6" s="453"/>
      <c r="FVE6" s="453"/>
      <c r="FVF6" s="453"/>
      <c r="FVG6" s="453"/>
      <c r="FVH6" s="453"/>
      <c r="FVI6" s="453"/>
      <c r="FVJ6" s="453"/>
      <c r="FVK6" s="453"/>
      <c r="FVL6" s="453"/>
      <c r="FVM6" s="453"/>
      <c r="FVN6" s="453"/>
      <c r="FVO6" s="453"/>
      <c r="FVP6" s="453"/>
      <c r="FVQ6" s="453"/>
      <c r="FVR6" s="453"/>
      <c r="FVS6" s="453"/>
      <c r="FVT6" s="453"/>
      <c r="FVU6" s="453"/>
      <c r="FVV6" s="453"/>
      <c r="FVW6" s="453"/>
      <c r="FVX6" s="453"/>
      <c r="FVY6" s="453"/>
      <c r="FVZ6" s="453"/>
      <c r="FWA6" s="453"/>
      <c r="FWB6" s="453"/>
      <c r="FWC6" s="453"/>
      <c r="FWD6" s="453"/>
      <c r="FWE6" s="453"/>
      <c r="FWF6" s="453"/>
      <c r="FWG6" s="453"/>
      <c r="FWH6" s="453"/>
      <c r="FWI6" s="453"/>
      <c r="FWJ6" s="453"/>
      <c r="FWK6" s="453"/>
      <c r="FWL6" s="453"/>
      <c r="FWM6" s="453"/>
      <c r="FWN6" s="453"/>
      <c r="FWO6" s="453"/>
      <c r="FWP6" s="453"/>
      <c r="FWQ6" s="453"/>
      <c r="FWR6" s="453"/>
      <c r="FWS6" s="453"/>
      <c r="FWT6" s="453"/>
      <c r="FWU6" s="453"/>
      <c r="FWV6" s="453"/>
      <c r="FWW6" s="453"/>
      <c r="FWX6" s="453"/>
      <c r="FWY6" s="453"/>
      <c r="FWZ6" s="453"/>
      <c r="FXA6" s="453"/>
      <c r="FXB6" s="453"/>
      <c r="FXC6" s="453"/>
      <c r="FXD6" s="453"/>
      <c r="FXE6" s="453"/>
      <c r="FXF6" s="453"/>
      <c r="FXG6" s="453"/>
      <c r="FXH6" s="453"/>
      <c r="FXI6" s="453"/>
      <c r="FXJ6" s="453"/>
      <c r="FXK6" s="453"/>
      <c r="FXL6" s="453"/>
      <c r="FXM6" s="453"/>
      <c r="FXN6" s="453"/>
      <c r="FXO6" s="453"/>
      <c r="FXP6" s="453"/>
      <c r="FXQ6" s="453"/>
      <c r="FXR6" s="453"/>
      <c r="FXS6" s="453"/>
      <c r="FXT6" s="453"/>
      <c r="FXU6" s="453"/>
      <c r="FXV6" s="453"/>
      <c r="FXW6" s="453"/>
      <c r="FXX6" s="453"/>
      <c r="FXY6" s="453"/>
      <c r="FXZ6" s="453"/>
      <c r="FYA6" s="453"/>
      <c r="FYB6" s="453"/>
      <c r="FYC6" s="453"/>
      <c r="FYD6" s="453"/>
      <c r="FYE6" s="453"/>
      <c r="FYF6" s="453"/>
      <c r="FYG6" s="453"/>
      <c r="FYH6" s="453"/>
      <c r="FYI6" s="453"/>
      <c r="FYJ6" s="453"/>
      <c r="FYK6" s="453"/>
      <c r="FYL6" s="453"/>
      <c r="FYM6" s="453"/>
      <c r="FYN6" s="453"/>
      <c r="FYO6" s="453"/>
      <c r="FYP6" s="453"/>
      <c r="FYQ6" s="453"/>
      <c r="FYR6" s="453"/>
      <c r="FYS6" s="453"/>
      <c r="FYT6" s="453"/>
      <c r="FYU6" s="453"/>
      <c r="FYV6" s="453"/>
      <c r="FYW6" s="453"/>
      <c r="FYX6" s="453"/>
      <c r="FYY6" s="453"/>
      <c r="FYZ6" s="453"/>
      <c r="FZA6" s="453"/>
      <c r="FZB6" s="453"/>
      <c r="FZC6" s="453"/>
      <c r="FZD6" s="453"/>
      <c r="FZE6" s="453"/>
      <c r="FZF6" s="453"/>
      <c r="FZG6" s="453"/>
      <c r="FZH6" s="453"/>
      <c r="FZI6" s="453"/>
      <c r="FZJ6" s="453"/>
      <c r="FZK6" s="453"/>
      <c r="FZL6" s="453"/>
      <c r="FZM6" s="453"/>
      <c r="FZN6" s="453"/>
      <c r="FZO6" s="453"/>
      <c r="FZP6" s="453"/>
      <c r="FZQ6" s="453"/>
      <c r="FZR6" s="453"/>
      <c r="FZS6" s="453"/>
      <c r="FZT6" s="453"/>
      <c r="FZU6" s="453"/>
      <c r="FZV6" s="453"/>
      <c r="FZW6" s="453"/>
      <c r="FZX6" s="453"/>
      <c r="FZY6" s="453"/>
      <c r="FZZ6" s="453"/>
      <c r="GAA6" s="453"/>
      <c r="GAB6" s="453"/>
      <c r="GAC6" s="453"/>
      <c r="GAD6" s="453"/>
      <c r="GAE6" s="453"/>
      <c r="GAF6" s="453"/>
      <c r="GAG6" s="453"/>
      <c r="GAH6" s="453"/>
      <c r="GAI6" s="453"/>
      <c r="GAJ6" s="453"/>
      <c r="GAK6" s="453"/>
      <c r="GAL6" s="453"/>
      <c r="GAM6" s="453"/>
      <c r="GAN6" s="453"/>
      <c r="GAO6" s="453"/>
      <c r="GAP6" s="453"/>
      <c r="GAQ6" s="453"/>
      <c r="GAR6" s="453"/>
      <c r="GAS6" s="453"/>
      <c r="GAT6" s="453"/>
      <c r="GAU6" s="453"/>
      <c r="GAV6" s="453"/>
      <c r="GAW6" s="453"/>
      <c r="GAX6" s="453"/>
      <c r="GAY6" s="453"/>
      <c r="GAZ6" s="453"/>
      <c r="GBA6" s="453"/>
      <c r="GBB6" s="453"/>
      <c r="GBC6" s="453"/>
      <c r="GBD6" s="453"/>
      <c r="GBE6" s="453"/>
      <c r="GBF6" s="453"/>
      <c r="GBG6" s="453"/>
      <c r="GBH6" s="453"/>
      <c r="GBI6" s="453"/>
      <c r="GBJ6" s="453"/>
      <c r="GBK6" s="453"/>
      <c r="GBL6" s="453"/>
      <c r="GBM6" s="453"/>
      <c r="GBN6" s="453"/>
      <c r="GBO6" s="453"/>
      <c r="GBP6" s="453"/>
      <c r="GBQ6" s="453"/>
      <c r="GBR6" s="453"/>
      <c r="GBS6" s="453"/>
      <c r="GBT6" s="453"/>
      <c r="GBU6" s="453"/>
      <c r="GBV6" s="453"/>
      <c r="GBW6" s="453"/>
      <c r="GBX6" s="453"/>
      <c r="GBY6" s="453"/>
      <c r="GBZ6" s="453"/>
      <c r="GCA6" s="453"/>
      <c r="GCB6" s="453"/>
      <c r="GCC6" s="453"/>
      <c r="GCD6" s="453"/>
      <c r="GCE6" s="453"/>
      <c r="GCF6" s="453"/>
      <c r="GCG6" s="453"/>
      <c r="GCH6" s="453"/>
      <c r="GCI6" s="453"/>
      <c r="GCJ6" s="453"/>
      <c r="GCK6" s="453"/>
      <c r="GCL6" s="453"/>
      <c r="GCM6" s="453"/>
      <c r="GCN6" s="453"/>
      <c r="GCO6" s="453"/>
      <c r="GCP6" s="453"/>
      <c r="GCQ6" s="453"/>
      <c r="GCR6" s="453"/>
      <c r="GCS6" s="453"/>
      <c r="GCT6" s="453"/>
      <c r="GCU6" s="453"/>
      <c r="GCV6" s="453"/>
      <c r="GCW6" s="453"/>
      <c r="GCX6" s="453"/>
      <c r="GCY6" s="453"/>
      <c r="GCZ6" s="453"/>
      <c r="GDA6" s="453"/>
      <c r="GDB6" s="453"/>
      <c r="GDC6" s="453"/>
      <c r="GDD6" s="453"/>
      <c r="GDE6" s="453"/>
      <c r="GDF6" s="453"/>
      <c r="GDG6" s="453"/>
      <c r="GDH6" s="453"/>
      <c r="GDI6" s="453"/>
      <c r="GDJ6" s="453"/>
      <c r="GDK6" s="453"/>
      <c r="GDL6" s="453"/>
      <c r="GDM6" s="453"/>
      <c r="GDN6" s="453"/>
      <c r="GDO6" s="453"/>
      <c r="GDP6" s="453"/>
      <c r="GDQ6" s="453"/>
      <c r="GDR6" s="453"/>
      <c r="GDS6" s="453"/>
      <c r="GDT6" s="453"/>
      <c r="GDU6" s="453"/>
      <c r="GDV6" s="453"/>
      <c r="GDW6" s="453"/>
      <c r="GDX6" s="453"/>
      <c r="GDY6" s="453"/>
      <c r="GDZ6" s="453"/>
      <c r="GEA6" s="453"/>
      <c r="GEB6" s="453"/>
      <c r="GEC6" s="453"/>
      <c r="GED6" s="453"/>
      <c r="GEE6" s="453"/>
      <c r="GEF6" s="453"/>
      <c r="GEG6" s="453"/>
      <c r="GEH6" s="453"/>
      <c r="GEI6" s="453"/>
      <c r="GEJ6" s="453"/>
      <c r="GEK6" s="453"/>
      <c r="GEL6" s="453"/>
      <c r="GEM6" s="453"/>
      <c r="GEN6" s="453"/>
      <c r="GEO6" s="453"/>
      <c r="GEP6" s="453"/>
      <c r="GEQ6" s="453"/>
      <c r="GER6" s="453"/>
      <c r="GES6" s="453"/>
      <c r="GET6" s="453"/>
      <c r="GEU6" s="453"/>
      <c r="GEV6" s="453"/>
      <c r="GEW6" s="453"/>
      <c r="GEX6" s="453"/>
      <c r="GEY6" s="453"/>
      <c r="GEZ6" s="453"/>
      <c r="GFA6" s="453"/>
      <c r="GFB6" s="453"/>
      <c r="GFC6" s="453"/>
      <c r="GFD6" s="453"/>
      <c r="GFE6" s="453"/>
      <c r="GFF6" s="453"/>
      <c r="GFG6" s="453"/>
      <c r="GFH6" s="453"/>
      <c r="GFI6" s="453"/>
      <c r="GFJ6" s="453"/>
      <c r="GFK6" s="453"/>
      <c r="GFL6" s="453"/>
      <c r="GFM6" s="453"/>
      <c r="GFN6" s="453"/>
      <c r="GFO6" s="453"/>
      <c r="GFP6" s="453"/>
      <c r="GFQ6" s="453"/>
      <c r="GFR6" s="453"/>
      <c r="GFS6" s="453"/>
      <c r="GFT6" s="453"/>
      <c r="GFU6" s="453"/>
      <c r="GFV6" s="453"/>
      <c r="GFW6" s="453"/>
      <c r="GFX6" s="453"/>
      <c r="GFY6" s="453"/>
      <c r="GFZ6" s="453"/>
      <c r="GGA6" s="453"/>
      <c r="GGB6" s="453"/>
      <c r="GGC6" s="453"/>
      <c r="GGD6" s="453"/>
      <c r="GGE6" s="453"/>
      <c r="GGF6" s="453"/>
      <c r="GGG6" s="453"/>
      <c r="GGH6" s="453"/>
      <c r="GGI6" s="453"/>
      <c r="GGJ6" s="453"/>
      <c r="GGK6" s="453"/>
      <c r="GGL6" s="453"/>
      <c r="GGM6" s="453"/>
      <c r="GGN6" s="453"/>
      <c r="GGO6" s="453"/>
      <c r="GGP6" s="453"/>
      <c r="GGQ6" s="453"/>
      <c r="GGR6" s="453"/>
      <c r="GGS6" s="453"/>
      <c r="GGT6" s="453"/>
      <c r="GGU6" s="453"/>
      <c r="GGV6" s="453"/>
      <c r="GGW6" s="453"/>
      <c r="GGX6" s="453"/>
      <c r="GGY6" s="453"/>
      <c r="GGZ6" s="453"/>
      <c r="GHA6" s="453"/>
      <c r="GHB6" s="453"/>
      <c r="GHC6" s="453"/>
      <c r="GHD6" s="453"/>
      <c r="GHE6" s="453"/>
      <c r="GHF6" s="453"/>
      <c r="GHG6" s="453"/>
      <c r="GHH6" s="453"/>
      <c r="GHI6" s="453"/>
      <c r="GHJ6" s="453"/>
      <c r="GHK6" s="453"/>
      <c r="GHL6" s="453"/>
      <c r="GHM6" s="453"/>
      <c r="GHN6" s="453"/>
      <c r="GHO6" s="453"/>
      <c r="GHP6" s="453"/>
      <c r="GHQ6" s="453"/>
      <c r="GHR6" s="453"/>
      <c r="GHS6" s="453"/>
      <c r="GHT6" s="453"/>
      <c r="GHU6" s="453"/>
      <c r="GHV6" s="453"/>
      <c r="GHW6" s="453"/>
      <c r="GHX6" s="453"/>
      <c r="GHY6" s="453"/>
      <c r="GHZ6" s="453"/>
      <c r="GIA6" s="453"/>
      <c r="GIB6" s="453"/>
      <c r="GIC6" s="453"/>
      <c r="GID6" s="453"/>
      <c r="GIE6" s="453"/>
      <c r="GIF6" s="453"/>
      <c r="GIG6" s="453"/>
      <c r="GIH6" s="453"/>
      <c r="GII6" s="453"/>
      <c r="GIJ6" s="453"/>
      <c r="GIK6" s="453"/>
      <c r="GIL6" s="453"/>
      <c r="GIM6" s="453"/>
      <c r="GIN6" s="453"/>
      <c r="GIO6" s="453"/>
      <c r="GIP6" s="453"/>
      <c r="GIQ6" s="453"/>
      <c r="GIR6" s="453"/>
      <c r="GIS6" s="453"/>
      <c r="GIT6" s="453"/>
      <c r="GIU6" s="453"/>
      <c r="GIV6" s="453"/>
      <c r="GIW6" s="453"/>
      <c r="GIX6" s="453"/>
      <c r="GIY6" s="453"/>
      <c r="GIZ6" s="453"/>
      <c r="GJA6" s="453"/>
      <c r="GJB6" s="453"/>
      <c r="GJC6" s="453"/>
      <c r="GJD6" s="453"/>
      <c r="GJE6" s="453"/>
      <c r="GJF6" s="453"/>
      <c r="GJG6" s="453"/>
      <c r="GJH6" s="453"/>
      <c r="GJI6" s="453"/>
      <c r="GJJ6" s="453"/>
      <c r="GJK6" s="453"/>
      <c r="GJL6" s="453"/>
      <c r="GJM6" s="453"/>
      <c r="GJN6" s="453"/>
      <c r="GJO6" s="453"/>
      <c r="GJP6" s="453"/>
      <c r="GJQ6" s="453"/>
      <c r="GJR6" s="453"/>
      <c r="GJS6" s="453"/>
      <c r="GJT6" s="453"/>
      <c r="GJU6" s="453"/>
      <c r="GJV6" s="453"/>
      <c r="GJW6" s="453"/>
      <c r="GJX6" s="453"/>
      <c r="GJY6" s="453"/>
      <c r="GJZ6" s="453"/>
      <c r="GKA6" s="453"/>
      <c r="GKB6" s="453"/>
      <c r="GKC6" s="453"/>
      <c r="GKD6" s="453"/>
      <c r="GKE6" s="453"/>
      <c r="GKF6" s="453"/>
      <c r="GKG6" s="453"/>
      <c r="GKH6" s="453"/>
      <c r="GKI6" s="453"/>
      <c r="GKJ6" s="453"/>
      <c r="GKK6" s="453"/>
      <c r="GKL6" s="453"/>
      <c r="GKM6" s="453"/>
      <c r="GKN6" s="453"/>
      <c r="GKO6" s="453"/>
      <c r="GKP6" s="453"/>
      <c r="GKQ6" s="453"/>
      <c r="GKR6" s="453"/>
      <c r="GKS6" s="453"/>
      <c r="GKT6" s="453"/>
      <c r="GKU6" s="453"/>
      <c r="GKV6" s="453"/>
      <c r="GKW6" s="453"/>
      <c r="GKX6" s="453"/>
      <c r="GKY6" s="453"/>
      <c r="GKZ6" s="453"/>
      <c r="GLA6" s="453"/>
      <c r="GLB6" s="453"/>
      <c r="GLC6" s="453"/>
      <c r="GLD6" s="453"/>
      <c r="GLE6" s="453"/>
      <c r="GLF6" s="453"/>
      <c r="GLG6" s="453"/>
      <c r="GLH6" s="453"/>
      <c r="GLI6" s="453"/>
      <c r="GLJ6" s="453"/>
      <c r="GLK6" s="453"/>
      <c r="GLL6" s="453"/>
      <c r="GLM6" s="453"/>
      <c r="GLN6" s="453"/>
      <c r="GLO6" s="453"/>
      <c r="GLP6" s="453"/>
      <c r="GLQ6" s="453"/>
      <c r="GLR6" s="453"/>
      <c r="GLS6" s="453"/>
      <c r="GLT6" s="453"/>
      <c r="GLU6" s="453"/>
      <c r="GLV6" s="453"/>
      <c r="GLW6" s="453"/>
      <c r="GLX6" s="453"/>
      <c r="GLY6" s="453"/>
      <c r="GLZ6" s="453"/>
      <c r="GMA6" s="453"/>
      <c r="GMB6" s="453"/>
      <c r="GMC6" s="453"/>
      <c r="GMD6" s="453"/>
      <c r="GME6" s="453"/>
      <c r="GMF6" s="453"/>
      <c r="GMG6" s="453"/>
      <c r="GMH6" s="453"/>
      <c r="GMI6" s="453"/>
      <c r="GMJ6" s="453"/>
      <c r="GMK6" s="453"/>
      <c r="GML6" s="453"/>
      <c r="GMM6" s="453"/>
      <c r="GMN6" s="453"/>
      <c r="GMO6" s="453"/>
      <c r="GMP6" s="453"/>
      <c r="GMQ6" s="453"/>
      <c r="GMR6" s="453"/>
      <c r="GMS6" s="453"/>
      <c r="GMT6" s="453"/>
      <c r="GMU6" s="453"/>
      <c r="GMV6" s="453"/>
      <c r="GMW6" s="453"/>
      <c r="GMX6" s="453"/>
      <c r="GMY6" s="453"/>
      <c r="GMZ6" s="453"/>
      <c r="GNA6" s="453"/>
      <c r="GNB6" s="453"/>
      <c r="GNC6" s="453"/>
      <c r="GND6" s="453"/>
      <c r="GNE6" s="453"/>
      <c r="GNF6" s="453"/>
      <c r="GNG6" s="453"/>
      <c r="GNH6" s="453"/>
      <c r="GNI6" s="453"/>
      <c r="GNJ6" s="453"/>
      <c r="GNK6" s="453"/>
      <c r="GNL6" s="453"/>
      <c r="GNM6" s="453"/>
      <c r="GNN6" s="453"/>
      <c r="GNO6" s="453"/>
      <c r="GNP6" s="453"/>
      <c r="GNQ6" s="453"/>
      <c r="GNR6" s="453"/>
      <c r="GNS6" s="453"/>
      <c r="GNT6" s="453"/>
      <c r="GNU6" s="453"/>
      <c r="GNV6" s="453"/>
      <c r="GNW6" s="453"/>
      <c r="GNX6" s="453"/>
      <c r="GNY6" s="453"/>
      <c r="GNZ6" s="453"/>
      <c r="GOA6" s="453"/>
      <c r="GOB6" s="453"/>
      <c r="GOC6" s="453"/>
      <c r="GOD6" s="453"/>
      <c r="GOE6" s="453"/>
      <c r="GOF6" s="453"/>
      <c r="GOG6" s="453"/>
      <c r="GOH6" s="453"/>
      <c r="GOI6" s="453"/>
      <c r="GOJ6" s="453"/>
      <c r="GOK6" s="453"/>
      <c r="GOL6" s="453"/>
      <c r="GOM6" s="453"/>
      <c r="GON6" s="453"/>
      <c r="GOO6" s="453"/>
      <c r="GOP6" s="453"/>
      <c r="GOQ6" s="453"/>
      <c r="GOR6" s="453"/>
      <c r="GOS6" s="453"/>
      <c r="GOT6" s="453"/>
      <c r="GOU6" s="453"/>
      <c r="GOV6" s="453"/>
      <c r="GOW6" s="453"/>
      <c r="GOX6" s="453"/>
      <c r="GOY6" s="453"/>
      <c r="GOZ6" s="453"/>
      <c r="GPA6" s="453"/>
      <c r="GPB6" s="453"/>
      <c r="GPC6" s="453"/>
      <c r="GPD6" s="453"/>
      <c r="GPE6" s="453"/>
      <c r="GPF6" s="453"/>
      <c r="GPG6" s="453"/>
      <c r="GPH6" s="453"/>
      <c r="GPI6" s="453"/>
      <c r="GPJ6" s="453"/>
      <c r="GPK6" s="453"/>
      <c r="GPL6" s="453"/>
      <c r="GPM6" s="453"/>
      <c r="GPN6" s="453"/>
      <c r="GPO6" s="453"/>
      <c r="GPP6" s="453"/>
      <c r="GPQ6" s="453"/>
      <c r="GPR6" s="453"/>
      <c r="GPS6" s="453"/>
      <c r="GPT6" s="453"/>
      <c r="GPU6" s="453"/>
      <c r="GPV6" s="453"/>
      <c r="GPW6" s="453"/>
      <c r="GPX6" s="453"/>
      <c r="GPY6" s="453"/>
      <c r="GPZ6" s="453"/>
      <c r="GQA6" s="453"/>
      <c r="GQB6" s="453"/>
      <c r="GQC6" s="453"/>
      <c r="GQD6" s="453"/>
      <c r="GQE6" s="453"/>
      <c r="GQF6" s="453"/>
      <c r="GQG6" s="453"/>
      <c r="GQH6" s="453"/>
      <c r="GQI6" s="453"/>
      <c r="GQJ6" s="453"/>
      <c r="GQK6" s="453"/>
      <c r="GQL6" s="453"/>
      <c r="GQM6" s="453"/>
      <c r="GQN6" s="453"/>
      <c r="GQO6" s="453"/>
      <c r="GQP6" s="453"/>
      <c r="GQQ6" s="453"/>
      <c r="GQR6" s="453"/>
      <c r="GQS6" s="453"/>
      <c r="GQT6" s="453"/>
      <c r="GQU6" s="453"/>
      <c r="GQV6" s="453"/>
      <c r="GQW6" s="453"/>
      <c r="GQX6" s="453"/>
      <c r="GQY6" s="453"/>
      <c r="GQZ6" s="453"/>
      <c r="GRA6" s="453"/>
      <c r="GRB6" s="453"/>
      <c r="GRC6" s="453"/>
      <c r="GRD6" s="453"/>
      <c r="GRE6" s="453"/>
      <c r="GRF6" s="453"/>
      <c r="GRG6" s="453"/>
      <c r="GRH6" s="453"/>
      <c r="GRI6" s="453"/>
      <c r="GRJ6" s="453"/>
      <c r="GRK6" s="453"/>
      <c r="GRL6" s="453"/>
      <c r="GRM6" s="453"/>
      <c r="GRN6" s="453"/>
      <c r="GRO6" s="453"/>
      <c r="GRP6" s="453"/>
      <c r="GRQ6" s="453"/>
      <c r="GRR6" s="453"/>
      <c r="GRS6" s="453"/>
      <c r="GRT6" s="453"/>
      <c r="GRU6" s="453"/>
      <c r="GRV6" s="453"/>
      <c r="GRW6" s="453"/>
      <c r="GRX6" s="453"/>
      <c r="GRY6" s="453"/>
      <c r="GRZ6" s="453"/>
      <c r="GSA6" s="453"/>
      <c r="GSB6" s="453"/>
      <c r="GSC6" s="453"/>
      <c r="GSD6" s="453"/>
      <c r="GSE6" s="453"/>
      <c r="GSF6" s="453"/>
      <c r="GSG6" s="453"/>
      <c r="GSH6" s="453"/>
      <c r="GSI6" s="453"/>
      <c r="GSJ6" s="453"/>
      <c r="GSK6" s="453"/>
      <c r="GSL6" s="453"/>
      <c r="GSM6" s="453"/>
      <c r="GSN6" s="453"/>
      <c r="GSO6" s="453"/>
      <c r="GSP6" s="453"/>
      <c r="GSQ6" s="453"/>
      <c r="GSR6" s="453"/>
      <c r="GSS6" s="453"/>
      <c r="GST6" s="453"/>
      <c r="GSU6" s="453"/>
      <c r="GSV6" s="453"/>
      <c r="GSW6" s="453"/>
      <c r="GSX6" s="453"/>
      <c r="GSY6" s="453"/>
      <c r="GSZ6" s="453"/>
      <c r="GTA6" s="453"/>
      <c r="GTB6" s="453"/>
      <c r="GTC6" s="453"/>
      <c r="GTD6" s="453"/>
      <c r="GTE6" s="453"/>
      <c r="GTF6" s="453"/>
      <c r="GTG6" s="453"/>
      <c r="GTH6" s="453"/>
      <c r="GTI6" s="453"/>
      <c r="GTJ6" s="453"/>
      <c r="GTK6" s="453"/>
      <c r="GTL6" s="453"/>
      <c r="GTM6" s="453"/>
      <c r="GTN6" s="453"/>
      <c r="GTO6" s="453"/>
      <c r="GTP6" s="453"/>
      <c r="GTQ6" s="453"/>
      <c r="GTR6" s="453"/>
      <c r="GTS6" s="453"/>
      <c r="GTT6" s="453"/>
      <c r="GTU6" s="453"/>
      <c r="GTV6" s="453"/>
      <c r="GTW6" s="453"/>
      <c r="GTX6" s="453"/>
      <c r="GTY6" s="453"/>
      <c r="GTZ6" s="453"/>
      <c r="GUA6" s="453"/>
      <c r="GUB6" s="453"/>
      <c r="GUC6" s="453"/>
      <c r="GUD6" s="453"/>
      <c r="GUE6" s="453"/>
      <c r="GUF6" s="453"/>
      <c r="GUG6" s="453"/>
      <c r="GUH6" s="453"/>
      <c r="GUI6" s="453"/>
      <c r="GUJ6" s="453"/>
      <c r="GUK6" s="453"/>
      <c r="GUL6" s="453"/>
      <c r="GUM6" s="453"/>
      <c r="GUN6" s="453"/>
      <c r="GUO6" s="453"/>
      <c r="GUP6" s="453"/>
      <c r="GUQ6" s="453"/>
      <c r="GUR6" s="453"/>
      <c r="GUS6" s="453"/>
      <c r="GUT6" s="453"/>
      <c r="GUU6" s="453"/>
      <c r="GUV6" s="453"/>
      <c r="GUW6" s="453"/>
      <c r="GUX6" s="453"/>
      <c r="GUY6" s="453"/>
      <c r="GUZ6" s="453"/>
      <c r="GVA6" s="453"/>
      <c r="GVB6" s="453"/>
      <c r="GVC6" s="453"/>
      <c r="GVD6" s="453"/>
      <c r="GVE6" s="453"/>
      <c r="GVF6" s="453"/>
      <c r="GVG6" s="453"/>
      <c r="GVH6" s="453"/>
      <c r="GVI6" s="453"/>
      <c r="GVJ6" s="453"/>
      <c r="GVK6" s="453"/>
      <c r="GVL6" s="453"/>
      <c r="GVM6" s="453"/>
      <c r="GVN6" s="453"/>
      <c r="GVO6" s="453"/>
      <c r="GVP6" s="453"/>
      <c r="GVQ6" s="453"/>
      <c r="GVR6" s="453"/>
      <c r="GVS6" s="453"/>
      <c r="GVT6" s="453"/>
      <c r="GVU6" s="453"/>
      <c r="GVV6" s="453"/>
      <c r="GVW6" s="453"/>
      <c r="GVX6" s="453"/>
      <c r="GVY6" s="453"/>
      <c r="GVZ6" s="453"/>
      <c r="GWA6" s="453"/>
      <c r="GWB6" s="453"/>
      <c r="GWC6" s="453"/>
      <c r="GWD6" s="453"/>
      <c r="GWE6" s="453"/>
      <c r="GWF6" s="453"/>
      <c r="GWG6" s="453"/>
      <c r="GWH6" s="453"/>
      <c r="GWI6" s="453"/>
      <c r="GWJ6" s="453"/>
      <c r="GWK6" s="453"/>
      <c r="GWL6" s="453"/>
      <c r="GWM6" s="453"/>
      <c r="GWN6" s="453"/>
      <c r="GWO6" s="453"/>
      <c r="GWP6" s="453"/>
      <c r="GWQ6" s="453"/>
      <c r="GWR6" s="453"/>
      <c r="GWS6" s="453"/>
      <c r="GWT6" s="453"/>
      <c r="GWU6" s="453"/>
      <c r="GWV6" s="453"/>
      <c r="GWW6" s="453"/>
      <c r="GWX6" s="453"/>
      <c r="GWY6" s="453"/>
      <c r="GWZ6" s="453"/>
      <c r="GXA6" s="453"/>
      <c r="GXB6" s="453"/>
      <c r="GXC6" s="453"/>
      <c r="GXD6" s="453"/>
      <c r="GXE6" s="453"/>
      <c r="GXF6" s="453"/>
      <c r="GXG6" s="453"/>
      <c r="GXH6" s="453"/>
      <c r="GXI6" s="453"/>
      <c r="GXJ6" s="453"/>
      <c r="GXK6" s="453"/>
      <c r="GXL6" s="453"/>
      <c r="GXM6" s="453"/>
      <c r="GXN6" s="453"/>
      <c r="GXO6" s="453"/>
      <c r="GXP6" s="453"/>
      <c r="GXQ6" s="453"/>
      <c r="GXR6" s="453"/>
      <c r="GXS6" s="453"/>
      <c r="GXT6" s="453"/>
      <c r="GXU6" s="453"/>
      <c r="GXV6" s="453"/>
      <c r="GXW6" s="453"/>
      <c r="GXX6" s="453"/>
      <c r="GXY6" s="453"/>
      <c r="GXZ6" s="453"/>
      <c r="GYA6" s="453"/>
      <c r="GYB6" s="453"/>
      <c r="GYC6" s="453"/>
      <c r="GYD6" s="453"/>
      <c r="GYE6" s="453"/>
      <c r="GYF6" s="453"/>
      <c r="GYG6" s="453"/>
      <c r="GYH6" s="453"/>
      <c r="GYI6" s="453"/>
      <c r="GYJ6" s="453"/>
      <c r="GYK6" s="453"/>
      <c r="GYL6" s="453"/>
      <c r="GYM6" s="453"/>
      <c r="GYN6" s="453"/>
      <c r="GYO6" s="453"/>
      <c r="GYP6" s="453"/>
      <c r="GYQ6" s="453"/>
      <c r="GYR6" s="453"/>
      <c r="GYS6" s="453"/>
      <c r="GYT6" s="453"/>
      <c r="GYU6" s="453"/>
      <c r="GYV6" s="453"/>
      <c r="GYW6" s="453"/>
      <c r="GYX6" s="453"/>
      <c r="GYY6" s="453"/>
      <c r="GYZ6" s="453"/>
      <c r="GZA6" s="453"/>
      <c r="GZB6" s="453"/>
      <c r="GZC6" s="453"/>
      <c r="GZD6" s="453"/>
      <c r="GZE6" s="453"/>
      <c r="GZF6" s="453"/>
      <c r="GZG6" s="453"/>
      <c r="GZH6" s="453"/>
      <c r="GZI6" s="453"/>
      <c r="GZJ6" s="453"/>
      <c r="GZK6" s="453"/>
      <c r="GZL6" s="453"/>
      <c r="GZM6" s="453"/>
      <c r="GZN6" s="453"/>
      <c r="GZO6" s="453"/>
      <c r="GZP6" s="453"/>
      <c r="GZQ6" s="453"/>
      <c r="GZR6" s="453"/>
      <c r="GZS6" s="453"/>
      <c r="GZT6" s="453"/>
      <c r="GZU6" s="453"/>
      <c r="GZV6" s="453"/>
      <c r="GZW6" s="453"/>
      <c r="GZX6" s="453"/>
      <c r="GZY6" s="453"/>
      <c r="GZZ6" s="453"/>
      <c r="HAA6" s="453"/>
      <c r="HAB6" s="453"/>
      <c r="HAC6" s="453"/>
      <c r="HAD6" s="453"/>
      <c r="HAE6" s="453"/>
      <c r="HAF6" s="453"/>
      <c r="HAG6" s="453"/>
      <c r="HAH6" s="453"/>
      <c r="HAI6" s="453"/>
      <c r="HAJ6" s="453"/>
      <c r="HAK6" s="453"/>
      <c r="HAL6" s="453"/>
      <c r="HAM6" s="453"/>
      <c r="HAN6" s="453"/>
      <c r="HAO6" s="453"/>
      <c r="HAP6" s="453"/>
      <c r="HAQ6" s="453"/>
      <c r="HAR6" s="453"/>
      <c r="HAS6" s="453"/>
      <c r="HAT6" s="453"/>
      <c r="HAU6" s="453"/>
      <c r="HAV6" s="453"/>
      <c r="HAW6" s="453"/>
      <c r="HAX6" s="453"/>
      <c r="HAY6" s="453"/>
      <c r="HAZ6" s="453"/>
      <c r="HBA6" s="453"/>
      <c r="HBB6" s="453"/>
      <c r="HBC6" s="453"/>
      <c r="HBD6" s="453"/>
      <c r="HBE6" s="453"/>
      <c r="HBF6" s="453"/>
      <c r="HBG6" s="453"/>
      <c r="HBH6" s="453"/>
      <c r="HBI6" s="453"/>
      <c r="HBJ6" s="453"/>
      <c r="HBK6" s="453"/>
      <c r="HBL6" s="453"/>
      <c r="HBM6" s="453"/>
      <c r="HBN6" s="453"/>
      <c r="HBO6" s="453"/>
      <c r="HBP6" s="453"/>
      <c r="HBQ6" s="453"/>
      <c r="HBR6" s="453"/>
      <c r="HBS6" s="453"/>
      <c r="HBT6" s="453"/>
      <c r="HBU6" s="453"/>
      <c r="HBV6" s="453"/>
      <c r="HBW6" s="453"/>
      <c r="HBX6" s="453"/>
      <c r="HBY6" s="453"/>
      <c r="HBZ6" s="453"/>
      <c r="HCA6" s="453"/>
      <c r="HCB6" s="453"/>
      <c r="HCC6" s="453"/>
      <c r="HCD6" s="453"/>
      <c r="HCE6" s="453"/>
      <c r="HCF6" s="453"/>
      <c r="HCG6" s="453"/>
      <c r="HCH6" s="453"/>
      <c r="HCI6" s="453"/>
      <c r="HCJ6" s="453"/>
      <c r="HCK6" s="453"/>
      <c r="HCL6" s="453"/>
      <c r="HCM6" s="453"/>
      <c r="HCN6" s="453"/>
      <c r="HCO6" s="453"/>
      <c r="HCP6" s="453"/>
      <c r="HCQ6" s="453"/>
      <c r="HCR6" s="453"/>
      <c r="HCS6" s="453"/>
      <c r="HCT6" s="453"/>
      <c r="HCU6" s="453"/>
      <c r="HCV6" s="453"/>
      <c r="HCW6" s="453"/>
      <c r="HCX6" s="453"/>
      <c r="HCY6" s="453"/>
      <c r="HCZ6" s="453"/>
      <c r="HDA6" s="453"/>
      <c r="HDB6" s="453"/>
      <c r="HDC6" s="453"/>
      <c r="HDD6" s="453"/>
      <c r="HDE6" s="453"/>
      <c r="HDF6" s="453"/>
      <c r="HDG6" s="453"/>
      <c r="HDH6" s="453"/>
      <c r="HDI6" s="453"/>
      <c r="HDJ6" s="453"/>
      <c r="HDK6" s="453"/>
      <c r="HDL6" s="453"/>
      <c r="HDM6" s="453"/>
      <c r="HDN6" s="453"/>
      <c r="HDO6" s="453"/>
      <c r="HDP6" s="453"/>
      <c r="HDQ6" s="453"/>
      <c r="HDR6" s="453"/>
      <c r="HDS6" s="453"/>
      <c r="HDT6" s="453"/>
      <c r="HDU6" s="453"/>
      <c r="HDV6" s="453"/>
      <c r="HDW6" s="453"/>
      <c r="HDX6" s="453"/>
      <c r="HDY6" s="453"/>
      <c r="HDZ6" s="453"/>
      <c r="HEA6" s="453"/>
      <c r="HEB6" s="453"/>
      <c r="HEC6" s="453"/>
      <c r="HED6" s="453"/>
      <c r="HEE6" s="453"/>
      <c r="HEF6" s="453"/>
      <c r="HEG6" s="453"/>
      <c r="HEH6" s="453"/>
      <c r="HEI6" s="453"/>
      <c r="HEJ6" s="453"/>
      <c r="HEK6" s="453"/>
      <c r="HEL6" s="453"/>
      <c r="HEM6" s="453"/>
      <c r="HEN6" s="453"/>
      <c r="HEO6" s="453"/>
      <c r="HEP6" s="453"/>
      <c r="HEQ6" s="453"/>
      <c r="HER6" s="453"/>
      <c r="HES6" s="453"/>
      <c r="HET6" s="453"/>
      <c r="HEU6" s="453"/>
      <c r="HEV6" s="453"/>
      <c r="HEW6" s="453"/>
      <c r="HEX6" s="453"/>
      <c r="HEY6" s="453"/>
      <c r="HEZ6" s="453"/>
      <c r="HFA6" s="453"/>
      <c r="HFB6" s="453"/>
      <c r="HFC6" s="453"/>
      <c r="HFD6" s="453"/>
      <c r="HFE6" s="453"/>
      <c r="HFF6" s="453"/>
      <c r="HFG6" s="453"/>
      <c r="HFH6" s="453"/>
      <c r="HFI6" s="453"/>
      <c r="HFJ6" s="453"/>
      <c r="HFK6" s="453"/>
      <c r="HFL6" s="453"/>
      <c r="HFM6" s="453"/>
      <c r="HFN6" s="453"/>
      <c r="HFO6" s="453"/>
      <c r="HFP6" s="453"/>
      <c r="HFQ6" s="453"/>
      <c r="HFR6" s="453"/>
      <c r="HFS6" s="453"/>
      <c r="HFT6" s="453"/>
      <c r="HFU6" s="453"/>
      <c r="HFV6" s="453"/>
      <c r="HFW6" s="453"/>
      <c r="HFX6" s="453"/>
      <c r="HFY6" s="453"/>
      <c r="HFZ6" s="453"/>
      <c r="HGA6" s="453"/>
      <c r="HGB6" s="453"/>
      <c r="HGC6" s="453"/>
      <c r="HGD6" s="453"/>
      <c r="HGE6" s="453"/>
      <c r="HGF6" s="453"/>
      <c r="HGG6" s="453"/>
      <c r="HGH6" s="453"/>
      <c r="HGI6" s="453"/>
      <c r="HGJ6" s="453"/>
      <c r="HGK6" s="453"/>
      <c r="HGL6" s="453"/>
      <c r="HGM6" s="453"/>
      <c r="HGN6" s="453"/>
      <c r="HGO6" s="453"/>
      <c r="HGP6" s="453"/>
      <c r="HGQ6" s="453"/>
      <c r="HGR6" s="453"/>
      <c r="HGS6" s="453"/>
      <c r="HGT6" s="453"/>
      <c r="HGU6" s="453"/>
      <c r="HGV6" s="453"/>
      <c r="HGW6" s="453"/>
      <c r="HGX6" s="453"/>
      <c r="HGY6" s="453"/>
      <c r="HGZ6" s="453"/>
      <c r="HHA6" s="453"/>
      <c r="HHB6" s="453"/>
      <c r="HHC6" s="453"/>
      <c r="HHD6" s="453"/>
      <c r="HHE6" s="453"/>
      <c r="HHF6" s="453"/>
      <c r="HHG6" s="453"/>
      <c r="HHH6" s="453"/>
      <c r="HHI6" s="453"/>
      <c r="HHJ6" s="453"/>
      <c r="HHK6" s="453"/>
      <c r="HHL6" s="453"/>
      <c r="HHM6" s="453"/>
      <c r="HHN6" s="453"/>
      <c r="HHO6" s="453"/>
      <c r="HHP6" s="453"/>
      <c r="HHQ6" s="453"/>
      <c r="HHR6" s="453"/>
      <c r="HHS6" s="453"/>
      <c r="HHT6" s="453"/>
      <c r="HHU6" s="453"/>
      <c r="HHV6" s="453"/>
      <c r="HHW6" s="453"/>
      <c r="HHX6" s="453"/>
      <c r="HHY6" s="453"/>
      <c r="HHZ6" s="453"/>
      <c r="HIA6" s="453"/>
      <c r="HIB6" s="453"/>
      <c r="HIC6" s="453"/>
      <c r="HID6" s="453"/>
      <c r="HIE6" s="453"/>
      <c r="HIF6" s="453"/>
      <c r="HIG6" s="453"/>
      <c r="HIH6" s="453"/>
      <c r="HII6" s="453"/>
      <c r="HIJ6" s="453"/>
      <c r="HIK6" s="453"/>
      <c r="HIL6" s="453"/>
      <c r="HIM6" s="453"/>
      <c r="HIN6" s="453"/>
      <c r="HIO6" s="453"/>
      <c r="HIP6" s="453"/>
      <c r="HIQ6" s="453"/>
      <c r="HIR6" s="453"/>
      <c r="HIS6" s="453"/>
      <c r="HIT6" s="453"/>
      <c r="HIU6" s="453"/>
      <c r="HIV6" s="453"/>
      <c r="HIW6" s="453"/>
      <c r="HIX6" s="453"/>
      <c r="HIY6" s="453"/>
      <c r="HIZ6" s="453"/>
      <c r="HJA6" s="453"/>
      <c r="HJB6" s="453"/>
      <c r="HJC6" s="453"/>
      <c r="HJD6" s="453"/>
      <c r="HJE6" s="453"/>
      <c r="HJF6" s="453"/>
      <c r="HJG6" s="453"/>
      <c r="HJH6" s="453"/>
      <c r="HJI6" s="453"/>
      <c r="HJJ6" s="453"/>
      <c r="HJK6" s="453"/>
      <c r="HJL6" s="453"/>
      <c r="HJM6" s="453"/>
      <c r="HJN6" s="453"/>
      <c r="HJO6" s="453"/>
      <c r="HJP6" s="453"/>
      <c r="HJQ6" s="453"/>
      <c r="HJR6" s="453"/>
      <c r="HJS6" s="453"/>
      <c r="HJT6" s="453"/>
      <c r="HJU6" s="453"/>
      <c r="HJV6" s="453"/>
      <c r="HJW6" s="453"/>
      <c r="HJX6" s="453"/>
      <c r="HJY6" s="453"/>
      <c r="HJZ6" s="453"/>
      <c r="HKA6" s="453"/>
      <c r="HKB6" s="453"/>
      <c r="HKC6" s="453"/>
      <c r="HKD6" s="453"/>
      <c r="HKE6" s="453"/>
      <c r="HKF6" s="453"/>
      <c r="HKG6" s="453"/>
      <c r="HKH6" s="453"/>
      <c r="HKI6" s="453"/>
      <c r="HKJ6" s="453"/>
      <c r="HKK6" s="453"/>
      <c r="HKL6" s="453"/>
      <c r="HKM6" s="453"/>
      <c r="HKN6" s="453"/>
      <c r="HKO6" s="453"/>
      <c r="HKP6" s="453"/>
      <c r="HKQ6" s="453"/>
      <c r="HKR6" s="453"/>
      <c r="HKS6" s="453"/>
      <c r="HKT6" s="453"/>
      <c r="HKU6" s="453"/>
      <c r="HKV6" s="453"/>
      <c r="HKW6" s="453"/>
      <c r="HKX6" s="453"/>
      <c r="HKY6" s="453"/>
      <c r="HKZ6" s="453"/>
      <c r="HLA6" s="453"/>
      <c r="HLB6" s="453"/>
      <c r="HLC6" s="453"/>
      <c r="HLD6" s="453"/>
      <c r="HLE6" s="453"/>
      <c r="HLF6" s="453"/>
      <c r="HLG6" s="453"/>
      <c r="HLH6" s="453"/>
      <c r="HLI6" s="453"/>
      <c r="HLJ6" s="453"/>
      <c r="HLK6" s="453"/>
      <c r="HLL6" s="453"/>
      <c r="HLM6" s="453"/>
      <c r="HLN6" s="453"/>
      <c r="HLO6" s="453"/>
      <c r="HLP6" s="453"/>
      <c r="HLQ6" s="453"/>
      <c r="HLR6" s="453"/>
      <c r="HLS6" s="453"/>
      <c r="HLT6" s="453"/>
      <c r="HLU6" s="453"/>
      <c r="HLV6" s="453"/>
      <c r="HLW6" s="453"/>
      <c r="HLX6" s="453"/>
      <c r="HLY6" s="453"/>
      <c r="HLZ6" s="453"/>
      <c r="HMA6" s="453"/>
      <c r="HMB6" s="453"/>
      <c r="HMC6" s="453"/>
      <c r="HMD6" s="453"/>
      <c r="HME6" s="453"/>
      <c r="HMF6" s="453"/>
      <c r="HMG6" s="453"/>
      <c r="HMH6" s="453"/>
      <c r="HMI6" s="453"/>
      <c r="HMJ6" s="453"/>
      <c r="HMK6" s="453"/>
      <c r="HML6" s="453"/>
      <c r="HMM6" s="453"/>
      <c r="HMN6" s="453"/>
      <c r="HMO6" s="453"/>
      <c r="HMP6" s="453"/>
      <c r="HMQ6" s="453"/>
      <c r="HMR6" s="453"/>
      <c r="HMS6" s="453"/>
      <c r="HMT6" s="453"/>
      <c r="HMU6" s="453"/>
      <c r="HMV6" s="453"/>
      <c r="HMW6" s="453"/>
      <c r="HMX6" s="453"/>
      <c r="HMY6" s="453"/>
      <c r="HMZ6" s="453"/>
      <c r="HNA6" s="453"/>
      <c r="HNB6" s="453"/>
      <c r="HNC6" s="453"/>
      <c r="HND6" s="453"/>
      <c r="HNE6" s="453"/>
      <c r="HNF6" s="453"/>
      <c r="HNG6" s="453"/>
      <c r="HNH6" s="453"/>
      <c r="HNI6" s="453"/>
      <c r="HNJ6" s="453"/>
      <c r="HNK6" s="453"/>
      <c r="HNL6" s="453"/>
      <c r="HNM6" s="453"/>
      <c r="HNN6" s="453"/>
      <c r="HNO6" s="453"/>
      <c r="HNP6" s="453"/>
      <c r="HNQ6" s="453"/>
      <c r="HNR6" s="453"/>
      <c r="HNS6" s="453"/>
      <c r="HNT6" s="453"/>
      <c r="HNU6" s="453"/>
      <c r="HNV6" s="453"/>
      <c r="HNW6" s="453"/>
      <c r="HNX6" s="453"/>
      <c r="HNY6" s="453"/>
      <c r="HNZ6" s="453"/>
      <c r="HOA6" s="453"/>
      <c r="HOB6" s="453"/>
      <c r="HOC6" s="453"/>
      <c r="HOD6" s="453"/>
      <c r="HOE6" s="453"/>
      <c r="HOF6" s="453"/>
      <c r="HOG6" s="453"/>
      <c r="HOH6" s="453"/>
      <c r="HOI6" s="453"/>
      <c r="HOJ6" s="453"/>
      <c r="HOK6" s="453"/>
      <c r="HOL6" s="453"/>
      <c r="HOM6" s="453"/>
      <c r="HON6" s="453"/>
      <c r="HOO6" s="453"/>
      <c r="HOP6" s="453"/>
      <c r="HOQ6" s="453"/>
      <c r="HOR6" s="453"/>
      <c r="HOS6" s="453"/>
      <c r="HOT6" s="453"/>
      <c r="HOU6" s="453"/>
      <c r="HOV6" s="453"/>
      <c r="HOW6" s="453"/>
      <c r="HOX6" s="453"/>
      <c r="HOY6" s="453"/>
      <c r="HOZ6" s="453"/>
      <c r="HPA6" s="453"/>
      <c r="HPB6" s="453"/>
      <c r="HPC6" s="453"/>
      <c r="HPD6" s="453"/>
      <c r="HPE6" s="453"/>
      <c r="HPF6" s="453"/>
      <c r="HPG6" s="453"/>
      <c r="HPH6" s="453"/>
      <c r="HPI6" s="453"/>
      <c r="HPJ6" s="453"/>
      <c r="HPK6" s="453"/>
      <c r="HPL6" s="453"/>
      <c r="HPM6" s="453"/>
      <c r="HPN6" s="453"/>
      <c r="HPO6" s="453"/>
      <c r="HPP6" s="453"/>
      <c r="HPQ6" s="453"/>
      <c r="HPR6" s="453"/>
      <c r="HPS6" s="453"/>
      <c r="HPT6" s="453"/>
      <c r="HPU6" s="453"/>
      <c r="HPV6" s="453"/>
      <c r="HPW6" s="453"/>
      <c r="HPX6" s="453"/>
      <c r="HPY6" s="453"/>
      <c r="HPZ6" s="453"/>
      <c r="HQA6" s="453"/>
      <c r="HQB6" s="453"/>
      <c r="HQC6" s="453"/>
      <c r="HQD6" s="453"/>
      <c r="HQE6" s="453"/>
      <c r="HQF6" s="453"/>
      <c r="HQG6" s="453"/>
      <c r="HQH6" s="453"/>
      <c r="HQI6" s="453"/>
      <c r="HQJ6" s="453"/>
      <c r="HQK6" s="453"/>
      <c r="HQL6" s="453"/>
      <c r="HQM6" s="453"/>
      <c r="HQN6" s="453"/>
      <c r="HQO6" s="453"/>
      <c r="HQP6" s="453"/>
      <c r="HQQ6" s="453"/>
      <c r="HQR6" s="453"/>
      <c r="HQS6" s="453"/>
      <c r="HQT6" s="453"/>
      <c r="HQU6" s="453"/>
      <c r="HQV6" s="453"/>
      <c r="HQW6" s="453"/>
      <c r="HQX6" s="453"/>
      <c r="HQY6" s="453"/>
      <c r="HQZ6" s="453"/>
      <c r="HRA6" s="453"/>
      <c r="HRB6" s="453"/>
      <c r="HRC6" s="453"/>
      <c r="HRD6" s="453"/>
      <c r="HRE6" s="453"/>
      <c r="HRF6" s="453"/>
      <c r="HRG6" s="453"/>
      <c r="HRH6" s="453"/>
      <c r="HRI6" s="453"/>
      <c r="HRJ6" s="453"/>
      <c r="HRK6" s="453"/>
      <c r="HRL6" s="453"/>
      <c r="HRM6" s="453"/>
      <c r="HRN6" s="453"/>
      <c r="HRO6" s="453"/>
      <c r="HRP6" s="453"/>
      <c r="HRQ6" s="453"/>
      <c r="HRR6" s="453"/>
      <c r="HRS6" s="453"/>
      <c r="HRT6" s="453"/>
      <c r="HRU6" s="453"/>
      <c r="HRV6" s="453"/>
      <c r="HRW6" s="453"/>
      <c r="HRX6" s="453"/>
      <c r="HRY6" s="453"/>
      <c r="HRZ6" s="453"/>
      <c r="HSA6" s="453"/>
      <c r="HSB6" s="453"/>
      <c r="HSC6" s="453"/>
      <c r="HSD6" s="453"/>
      <c r="HSE6" s="453"/>
      <c r="HSF6" s="453"/>
      <c r="HSG6" s="453"/>
      <c r="HSH6" s="453"/>
      <c r="HSI6" s="453"/>
      <c r="HSJ6" s="453"/>
      <c r="HSK6" s="453"/>
      <c r="HSL6" s="453"/>
      <c r="HSM6" s="453"/>
      <c r="HSN6" s="453"/>
      <c r="HSO6" s="453"/>
      <c r="HSP6" s="453"/>
      <c r="HSQ6" s="453"/>
      <c r="HSR6" s="453"/>
      <c r="HSS6" s="453"/>
      <c r="HST6" s="453"/>
      <c r="HSU6" s="453"/>
      <c r="HSV6" s="453"/>
      <c r="HSW6" s="453"/>
      <c r="HSX6" s="453"/>
      <c r="HSY6" s="453"/>
      <c r="HSZ6" s="453"/>
      <c r="HTA6" s="453"/>
      <c r="HTB6" s="453"/>
      <c r="HTC6" s="453"/>
      <c r="HTD6" s="453"/>
      <c r="HTE6" s="453"/>
      <c r="HTF6" s="453"/>
      <c r="HTG6" s="453"/>
      <c r="HTH6" s="453"/>
      <c r="HTI6" s="453"/>
      <c r="HTJ6" s="453"/>
      <c r="HTK6" s="453"/>
      <c r="HTL6" s="453"/>
      <c r="HTM6" s="453"/>
      <c r="HTN6" s="453"/>
      <c r="HTO6" s="453"/>
      <c r="HTP6" s="453"/>
      <c r="HTQ6" s="453"/>
      <c r="HTR6" s="453"/>
      <c r="HTS6" s="453"/>
      <c r="HTT6" s="453"/>
      <c r="HTU6" s="453"/>
      <c r="HTV6" s="453"/>
      <c r="HTW6" s="453"/>
      <c r="HTX6" s="453"/>
      <c r="HTY6" s="453"/>
      <c r="HTZ6" s="453"/>
      <c r="HUA6" s="453"/>
      <c r="HUB6" s="453"/>
      <c r="HUC6" s="453"/>
      <c r="HUD6" s="453"/>
      <c r="HUE6" s="453"/>
      <c r="HUF6" s="453"/>
      <c r="HUG6" s="453"/>
      <c r="HUH6" s="453"/>
      <c r="HUI6" s="453"/>
      <c r="HUJ6" s="453"/>
      <c r="HUK6" s="453"/>
      <c r="HUL6" s="453"/>
      <c r="HUM6" s="453"/>
      <c r="HUN6" s="453"/>
      <c r="HUO6" s="453"/>
      <c r="HUP6" s="453"/>
      <c r="HUQ6" s="453"/>
      <c r="HUR6" s="453"/>
      <c r="HUS6" s="453"/>
      <c r="HUT6" s="453"/>
      <c r="HUU6" s="453"/>
      <c r="HUV6" s="453"/>
      <c r="HUW6" s="453"/>
      <c r="HUX6" s="453"/>
      <c r="HUY6" s="453"/>
      <c r="HUZ6" s="453"/>
      <c r="HVA6" s="453"/>
      <c r="HVB6" s="453"/>
      <c r="HVC6" s="453"/>
      <c r="HVD6" s="453"/>
      <c r="HVE6" s="453"/>
      <c r="HVF6" s="453"/>
      <c r="HVG6" s="453"/>
      <c r="HVH6" s="453"/>
      <c r="HVI6" s="453"/>
      <c r="HVJ6" s="453"/>
      <c r="HVK6" s="453"/>
      <c r="HVL6" s="453"/>
      <c r="HVM6" s="453"/>
      <c r="HVN6" s="453"/>
      <c r="HVO6" s="453"/>
      <c r="HVP6" s="453"/>
      <c r="HVQ6" s="453"/>
      <c r="HVR6" s="453"/>
      <c r="HVS6" s="453"/>
      <c r="HVT6" s="453"/>
      <c r="HVU6" s="453"/>
      <c r="HVV6" s="453"/>
      <c r="HVW6" s="453"/>
      <c r="HVX6" s="453"/>
      <c r="HVY6" s="453"/>
      <c r="HVZ6" s="453"/>
      <c r="HWA6" s="453"/>
      <c r="HWB6" s="453"/>
      <c r="HWC6" s="453"/>
      <c r="HWD6" s="453"/>
      <c r="HWE6" s="453"/>
      <c r="HWF6" s="453"/>
      <c r="HWG6" s="453"/>
      <c r="HWH6" s="453"/>
      <c r="HWI6" s="453"/>
      <c r="HWJ6" s="453"/>
      <c r="HWK6" s="453"/>
      <c r="HWL6" s="453"/>
      <c r="HWM6" s="453"/>
      <c r="HWN6" s="453"/>
      <c r="HWO6" s="453"/>
      <c r="HWP6" s="453"/>
      <c r="HWQ6" s="453"/>
      <c r="HWR6" s="453"/>
      <c r="HWS6" s="453"/>
      <c r="HWT6" s="453"/>
      <c r="HWU6" s="453"/>
      <c r="HWV6" s="453"/>
      <c r="HWW6" s="453"/>
      <c r="HWX6" s="453"/>
      <c r="HWY6" s="453"/>
      <c r="HWZ6" s="453"/>
      <c r="HXA6" s="453"/>
      <c r="HXB6" s="453"/>
      <c r="HXC6" s="453"/>
      <c r="HXD6" s="453"/>
      <c r="HXE6" s="453"/>
      <c r="HXF6" s="453"/>
      <c r="HXG6" s="453"/>
      <c r="HXH6" s="453"/>
      <c r="HXI6" s="453"/>
      <c r="HXJ6" s="453"/>
      <c r="HXK6" s="453"/>
      <c r="HXL6" s="453"/>
      <c r="HXM6" s="453"/>
      <c r="HXN6" s="453"/>
      <c r="HXO6" s="453"/>
      <c r="HXP6" s="453"/>
      <c r="HXQ6" s="453"/>
      <c r="HXR6" s="453"/>
      <c r="HXS6" s="453"/>
      <c r="HXT6" s="453"/>
      <c r="HXU6" s="453"/>
      <c r="HXV6" s="453"/>
      <c r="HXW6" s="453"/>
      <c r="HXX6" s="453"/>
      <c r="HXY6" s="453"/>
      <c r="HXZ6" s="453"/>
      <c r="HYA6" s="453"/>
      <c r="HYB6" s="453"/>
      <c r="HYC6" s="453"/>
      <c r="HYD6" s="453"/>
      <c r="HYE6" s="453"/>
      <c r="HYF6" s="453"/>
      <c r="HYG6" s="453"/>
      <c r="HYH6" s="453"/>
      <c r="HYI6" s="453"/>
      <c r="HYJ6" s="453"/>
      <c r="HYK6" s="453"/>
      <c r="HYL6" s="453"/>
      <c r="HYM6" s="453"/>
      <c r="HYN6" s="453"/>
      <c r="HYO6" s="453"/>
      <c r="HYP6" s="453"/>
      <c r="HYQ6" s="453"/>
      <c r="HYR6" s="453"/>
      <c r="HYS6" s="453"/>
      <c r="HYT6" s="453"/>
      <c r="HYU6" s="453"/>
      <c r="HYV6" s="453"/>
      <c r="HYW6" s="453"/>
      <c r="HYX6" s="453"/>
      <c r="HYY6" s="453"/>
      <c r="HYZ6" s="453"/>
      <c r="HZA6" s="453"/>
      <c r="HZB6" s="453"/>
      <c r="HZC6" s="453"/>
      <c r="HZD6" s="453"/>
      <c r="HZE6" s="453"/>
      <c r="HZF6" s="453"/>
      <c r="HZG6" s="453"/>
      <c r="HZH6" s="453"/>
      <c r="HZI6" s="453"/>
      <c r="HZJ6" s="453"/>
      <c r="HZK6" s="453"/>
      <c r="HZL6" s="453"/>
      <c r="HZM6" s="453"/>
      <c r="HZN6" s="453"/>
      <c r="HZO6" s="453"/>
      <c r="HZP6" s="453"/>
      <c r="HZQ6" s="453"/>
      <c r="HZR6" s="453"/>
      <c r="HZS6" s="453"/>
      <c r="HZT6" s="453"/>
      <c r="HZU6" s="453"/>
      <c r="HZV6" s="453"/>
      <c r="HZW6" s="453"/>
      <c r="HZX6" s="453"/>
      <c r="HZY6" s="453"/>
      <c r="HZZ6" s="453"/>
      <c r="IAA6" s="453"/>
      <c r="IAB6" s="453"/>
      <c r="IAC6" s="453"/>
      <c r="IAD6" s="453"/>
      <c r="IAE6" s="453"/>
      <c r="IAF6" s="453"/>
      <c r="IAG6" s="453"/>
      <c r="IAH6" s="453"/>
      <c r="IAI6" s="453"/>
      <c r="IAJ6" s="453"/>
      <c r="IAK6" s="453"/>
      <c r="IAL6" s="453"/>
      <c r="IAM6" s="453"/>
      <c r="IAN6" s="453"/>
      <c r="IAO6" s="453"/>
      <c r="IAP6" s="453"/>
      <c r="IAQ6" s="453"/>
      <c r="IAR6" s="453"/>
      <c r="IAS6" s="453"/>
      <c r="IAT6" s="453"/>
      <c r="IAU6" s="453"/>
      <c r="IAV6" s="453"/>
      <c r="IAW6" s="453"/>
      <c r="IAX6" s="453"/>
      <c r="IAY6" s="453"/>
      <c r="IAZ6" s="453"/>
      <c r="IBA6" s="453"/>
      <c r="IBB6" s="453"/>
      <c r="IBC6" s="453"/>
      <c r="IBD6" s="453"/>
      <c r="IBE6" s="453"/>
      <c r="IBF6" s="453"/>
      <c r="IBG6" s="453"/>
      <c r="IBH6" s="453"/>
      <c r="IBI6" s="453"/>
      <c r="IBJ6" s="453"/>
      <c r="IBK6" s="453"/>
      <c r="IBL6" s="453"/>
      <c r="IBM6" s="453"/>
      <c r="IBN6" s="453"/>
      <c r="IBO6" s="453"/>
      <c r="IBP6" s="453"/>
      <c r="IBQ6" s="453"/>
      <c r="IBR6" s="453"/>
      <c r="IBS6" s="453"/>
      <c r="IBT6" s="453"/>
      <c r="IBU6" s="453"/>
      <c r="IBV6" s="453"/>
      <c r="IBW6" s="453"/>
      <c r="IBX6" s="453"/>
      <c r="IBY6" s="453"/>
      <c r="IBZ6" s="453"/>
      <c r="ICA6" s="453"/>
      <c r="ICB6" s="453"/>
      <c r="ICC6" s="453"/>
      <c r="ICD6" s="453"/>
      <c r="ICE6" s="453"/>
      <c r="ICF6" s="453"/>
      <c r="ICG6" s="453"/>
      <c r="ICH6" s="453"/>
      <c r="ICI6" s="453"/>
      <c r="ICJ6" s="453"/>
      <c r="ICK6" s="453"/>
      <c r="ICL6" s="453"/>
      <c r="ICM6" s="453"/>
      <c r="ICN6" s="453"/>
      <c r="ICO6" s="453"/>
      <c r="ICP6" s="453"/>
      <c r="ICQ6" s="453"/>
      <c r="ICR6" s="453"/>
      <c r="ICS6" s="453"/>
      <c r="ICT6" s="453"/>
      <c r="ICU6" s="453"/>
      <c r="ICV6" s="453"/>
      <c r="ICW6" s="453"/>
      <c r="ICX6" s="453"/>
      <c r="ICY6" s="453"/>
      <c r="ICZ6" s="453"/>
      <c r="IDA6" s="453"/>
      <c r="IDB6" s="453"/>
      <c r="IDC6" s="453"/>
      <c r="IDD6" s="453"/>
      <c r="IDE6" s="453"/>
      <c r="IDF6" s="453"/>
      <c r="IDG6" s="453"/>
      <c r="IDH6" s="453"/>
      <c r="IDI6" s="453"/>
      <c r="IDJ6" s="453"/>
      <c r="IDK6" s="453"/>
      <c r="IDL6" s="453"/>
      <c r="IDM6" s="453"/>
      <c r="IDN6" s="453"/>
      <c r="IDO6" s="453"/>
      <c r="IDP6" s="453"/>
      <c r="IDQ6" s="453"/>
      <c r="IDR6" s="453"/>
      <c r="IDS6" s="453"/>
      <c r="IDT6" s="453"/>
      <c r="IDU6" s="453"/>
      <c r="IDV6" s="453"/>
      <c r="IDW6" s="453"/>
      <c r="IDX6" s="453"/>
      <c r="IDY6" s="453"/>
      <c r="IDZ6" s="453"/>
      <c r="IEA6" s="453"/>
      <c r="IEB6" s="453"/>
      <c r="IEC6" s="453"/>
      <c r="IED6" s="453"/>
      <c r="IEE6" s="453"/>
      <c r="IEF6" s="453"/>
      <c r="IEG6" s="453"/>
      <c r="IEH6" s="453"/>
      <c r="IEI6" s="453"/>
      <c r="IEJ6" s="453"/>
      <c r="IEK6" s="453"/>
      <c r="IEL6" s="453"/>
      <c r="IEM6" s="453"/>
      <c r="IEN6" s="453"/>
      <c r="IEO6" s="453"/>
      <c r="IEP6" s="453"/>
      <c r="IEQ6" s="453"/>
      <c r="IER6" s="453"/>
      <c r="IES6" s="453"/>
      <c r="IET6" s="453"/>
      <c r="IEU6" s="453"/>
      <c r="IEV6" s="453"/>
      <c r="IEW6" s="453"/>
      <c r="IEX6" s="453"/>
      <c r="IEY6" s="453"/>
      <c r="IEZ6" s="453"/>
      <c r="IFA6" s="453"/>
      <c r="IFB6" s="453"/>
      <c r="IFC6" s="453"/>
      <c r="IFD6" s="453"/>
      <c r="IFE6" s="453"/>
      <c r="IFF6" s="453"/>
      <c r="IFG6" s="453"/>
      <c r="IFH6" s="453"/>
      <c r="IFI6" s="453"/>
      <c r="IFJ6" s="453"/>
      <c r="IFK6" s="453"/>
      <c r="IFL6" s="453"/>
      <c r="IFM6" s="453"/>
      <c r="IFN6" s="453"/>
      <c r="IFO6" s="453"/>
      <c r="IFP6" s="453"/>
      <c r="IFQ6" s="453"/>
      <c r="IFR6" s="453"/>
      <c r="IFS6" s="453"/>
      <c r="IFT6" s="453"/>
      <c r="IFU6" s="453"/>
      <c r="IFV6" s="453"/>
      <c r="IFW6" s="453"/>
      <c r="IFX6" s="453"/>
      <c r="IFY6" s="453"/>
      <c r="IFZ6" s="453"/>
      <c r="IGA6" s="453"/>
      <c r="IGB6" s="453"/>
      <c r="IGC6" s="453"/>
      <c r="IGD6" s="453"/>
      <c r="IGE6" s="453"/>
      <c r="IGF6" s="453"/>
      <c r="IGG6" s="453"/>
      <c r="IGH6" s="453"/>
      <c r="IGI6" s="453"/>
      <c r="IGJ6" s="453"/>
      <c r="IGK6" s="453"/>
      <c r="IGL6" s="453"/>
      <c r="IGM6" s="453"/>
      <c r="IGN6" s="453"/>
      <c r="IGO6" s="453"/>
      <c r="IGP6" s="453"/>
      <c r="IGQ6" s="453"/>
      <c r="IGR6" s="453"/>
      <c r="IGS6" s="453"/>
      <c r="IGT6" s="453"/>
      <c r="IGU6" s="453"/>
      <c r="IGV6" s="453"/>
      <c r="IGW6" s="453"/>
      <c r="IGX6" s="453"/>
      <c r="IGY6" s="453"/>
      <c r="IGZ6" s="453"/>
      <c r="IHA6" s="453"/>
      <c r="IHB6" s="453"/>
      <c r="IHC6" s="453"/>
      <c r="IHD6" s="453"/>
      <c r="IHE6" s="453"/>
      <c r="IHF6" s="453"/>
      <c r="IHG6" s="453"/>
      <c r="IHH6" s="453"/>
      <c r="IHI6" s="453"/>
      <c r="IHJ6" s="453"/>
      <c r="IHK6" s="453"/>
      <c r="IHL6" s="453"/>
      <c r="IHM6" s="453"/>
      <c r="IHN6" s="453"/>
      <c r="IHO6" s="453"/>
      <c r="IHP6" s="453"/>
      <c r="IHQ6" s="453"/>
      <c r="IHR6" s="453"/>
      <c r="IHS6" s="453"/>
      <c r="IHT6" s="453"/>
      <c r="IHU6" s="453"/>
      <c r="IHV6" s="453"/>
      <c r="IHW6" s="453"/>
      <c r="IHX6" s="453"/>
      <c r="IHY6" s="453"/>
      <c r="IHZ6" s="453"/>
      <c r="IIA6" s="453"/>
      <c r="IIB6" s="453"/>
      <c r="IIC6" s="453"/>
      <c r="IID6" s="453"/>
      <c r="IIE6" s="453"/>
      <c r="IIF6" s="453"/>
      <c r="IIG6" s="453"/>
      <c r="IIH6" s="453"/>
      <c r="III6" s="453"/>
      <c r="IIJ6" s="453"/>
      <c r="IIK6" s="453"/>
      <c r="IIL6" s="453"/>
      <c r="IIM6" s="453"/>
      <c r="IIN6" s="453"/>
      <c r="IIO6" s="453"/>
      <c r="IIP6" s="453"/>
      <c r="IIQ6" s="453"/>
      <c r="IIR6" s="453"/>
      <c r="IIS6" s="453"/>
      <c r="IIT6" s="453"/>
      <c r="IIU6" s="453"/>
      <c r="IIV6" s="453"/>
      <c r="IIW6" s="453"/>
      <c r="IIX6" s="453"/>
      <c r="IIY6" s="453"/>
      <c r="IIZ6" s="453"/>
      <c r="IJA6" s="453"/>
      <c r="IJB6" s="453"/>
      <c r="IJC6" s="453"/>
      <c r="IJD6" s="453"/>
      <c r="IJE6" s="453"/>
      <c r="IJF6" s="453"/>
      <c r="IJG6" s="453"/>
      <c r="IJH6" s="453"/>
      <c r="IJI6" s="453"/>
      <c r="IJJ6" s="453"/>
      <c r="IJK6" s="453"/>
      <c r="IJL6" s="453"/>
      <c r="IJM6" s="453"/>
      <c r="IJN6" s="453"/>
      <c r="IJO6" s="453"/>
      <c r="IJP6" s="453"/>
      <c r="IJQ6" s="453"/>
      <c r="IJR6" s="453"/>
      <c r="IJS6" s="453"/>
      <c r="IJT6" s="453"/>
      <c r="IJU6" s="453"/>
      <c r="IJV6" s="453"/>
      <c r="IJW6" s="453"/>
      <c r="IJX6" s="453"/>
      <c r="IJY6" s="453"/>
      <c r="IJZ6" s="453"/>
      <c r="IKA6" s="453"/>
      <c r="IKB6" s="453"/>
      <c r="IKC6" s="453"/>
      <c r="IKD6" s="453"/>
      <c r="IKE6" s="453"/>
      <c r="IKF6" s="453"/>
      <c r="IKG6" s="453"/>
      <c r="IKH6" s="453"/>
      <c r="IKI6" s="453"/>
      <c r="IKJ6" s="453"/>
      <c r="IKK6" s="453"/>
      <c r="IKL6" s="453"/>
      <c r="IKM6" s="453"/>
      <c r="IKN6" s="453"/>
      <c r="IKO6" s="453"/>
      <c r="IKP6" s="453"/>
      <c r="IKQ6" s="453"/>
      <c r="IKR6" s="453"/>
      <c r="IKS6" s="453"/>
      <c r="IKT6" s="453"/>
      <c r="IKU6" s="453"/>
      <c r="IKV6" s="453"/>
      <c r="IKW6" s="453"/>
      <c r="IKX6" s="453"/>
      <c r="IKY6" s="453"/>
      <c r="IKZ6" s="453"/>
      <c r="ILA6" s="453"/>
      <c r="ILB6" s="453"/>
      <c r="ILC6" s="453"/>
      <c r="ILD6" s="453"/>
      <c r="ILE6" s="453"/>
      <c r="ILF6" s="453"/>
      <c r="ILG6" s="453"/>
      <c r="ILH6" s="453"/>
      <c r="ILI6" s="453"/>
      <c r="ILJ6" s="453"/>
      <c r="ILK6" s="453"/>
      <c r="ILL6" s="453"/>
      <c r="ILM6" s="453"/>
      <c r="ILN6" s="453"/>
      <c r="ILO6" s="453"/>
      <c r="ILP6" s="453"/>
      <c r="ILQ6" s="453"/>
      <c r="ILR6" s="453"/>
      <c r="ILS6" s="453"/>
      <c r="ILT6" s="453"/>
      <c r="ILU6" s="453"/>
      <c r="ILV6" s="453"/>
      <c r="ILW6" s="453"/>
      <c r="ILX6" s="453"/>
      <c r="ILY6" s="453"/>
      <c r="ILZ6" s="453"/>
      <c r="IMA6" s="453"/>
      <c r="IMB6" s="453"/>
      <c r="IMC6" s="453"/>
      <c r="IMD6" s="453"/>
      <c r="IME6" s="453"/>
      <c r="IMF6" s="453"/>
      <c r="IMG6" s="453"/>
      <c r="IMH6" s="453"/>
      <c r="IMI6" s="453"/>
      <c r="IMJ6" s="453"/>
      <c r="IMK6" s="453"/>
      <c r="IML6" s="453"/>
      <c r="IMM6" s="453"/>
      <c r="IMN6" s="453"/>
      <c r="IMO6" s="453"/>
      <c r="IMP6" s="453"/>
      <c r="IMQ6" s="453"/>
      <c r="IMR6" s="453"/>
      <c r="IMS6" s="453"/>
      <c r="IMT6" s="453"/>
      <c r="IMU6" s="453"/>
      <c r="IMV6" s="453"/>
      <c r="IMW6" s="453"/>
      <c r="IMX6" s="453"/>
      <c r="IMY6" s="453"/>
      <c r="IMZ6" s="453"/>
      <c r="INA6" s="453"/>
      <c r="INB6" s="453"/>
      <c r="INC6" s="453"/>
      <c r="IND6" s="453"/>
      <c r="INE6" s="453"/>
      <c r="INF6" s="453"/>
      <c r="ING6" s="453"/>
      <c r="INH6" s="453"/>
      <c r="INI6" s="453"/>
      <c r="INJ6" s="453"/>
      <c r="INK6" s="453"/>
      <c r="INL6" s="453"/>
      <c r="INM6" s="453"/>
      <c r="INN6" s="453"/>
      <c r="INO6" s="453"/>
      <c r="INP6" s="453"/>
      <c r="INQ6" s="453"/>
      <c r="INR6" s="453"/>
      <c r="INS6" s="453"/>
      <c r="INT6" s="453"/>
      <c r="INU6" s="453"/>
      <c r="INV6" s="453"/>
      <c r="INW6" s="453"/>
      <c r="INX6" s="453"/>
      <c r="INY6" s="453"/>
      <c r="INZ6" s="453"/>
      <c r="IOA6" s="453"/>
      <c r="IOB6" s="453"/>
      <c r="IOC6" s="453"/>
      <c r="IOD6" s="453"/>
      <c r="IOE6" s="453"/>
      <c r="IOF6" s="453"/>
      <c r="IOG6" s="453"/>
      <c r="IOH6" s="453"/>
      <c r="IOI6" s="453"/>
      <c r="IOJ6" s="453"/>
      <c r="IOK6" s="453"/>
      <c r="IOL6" s="453"/>
      <c r="IOM6" s="453"/>
      <c r="ION6" s="453"/>
      <c r="IOO6" s="453"/>
      <c r="IOP6" s="453"/>
      <c r="IOQ6" s="453"/>
      <c r="IOR6" s="453"/>
      <c r="IOS6" s="453"/>
      <c r="IOT6" s="453"/>
      <c r="IOU6" s="453"/>
      <c r="IOV6" s="453"/>
      <c r="IOW6" s="453"/>
      <c r="IOX6" s="453"/>
      <c r="IOY6" s="453"/>
      <c r="IOZ6" s="453"/>
      <c r="IPA6" s="453"/>
      <c r="IPB6" s="453"/>
      <c r="IPC6" s="453"/>
      <c r="IPD6" s="453"/>
      <c r="IPE6" s="453"/>
      <c r="IPF6" s="453"/>
      <c r="IPG6" s="453"/>
      <c r="IPH6" s="453"/>
      <c r="IPI6" s="453"/>
      <c r="IPJ6" s="453"/>
      <c r="IPK6" s="453"/>
      <c r="IPL6" s="453"/>
      <c r="IPM6" s="453"/>
      <c r="IPN6" s="453"/>
      <c r="IPO6" s="453"/>
      <c r="IPP6" s="453"/>
      <c r="IPQ6" s="453"/>
      <c r="IPR6" s="453"/>
      <c r="IPS6" s="453"/>
      <c r="IPT6" s="453"/>
      <c r="IPU6" s="453"/>
      <c r="IPV6" s="453"/>
      <c r="IPW6" s="453"/>
      <c r="IPX6" s="453"/>
      <c r="IPY6" s="453"/>
      <c r="IPZ6" s="453"/>
      <c r="IQA6" s="453"/>
      <c r="IQB6" s="453"/>
      <c r="IQC6" s="453"/>
      <c r="IQD6" s="453"/>
      <c r="IQE6" s="453"/>
      <c r="IQF6" s="453"/>
      <c r="IQG6" s="453"/>
      <c r="IQH6" s="453"/>
      <c r="IQI6" s="453"/>
      <c r="IQJ6" s="453"/>
      <c r="IQK6" s="453"/>
      <c r="IQL6" s="453"/>
      <c r="IQM6" s="453"/>
      <c r="IQN6" s="453"/>
      <c r="IQO6" s="453"/>
      <c r="IQP6" s="453"/>
      <c r="IQQ6" s="453"/>
      <c r="IQR6" s="453"/>
      <c r="IQS6" s="453"/>
      <c r="IQT6" s="453"/>
      <c r="IQU6" s="453"/>
      <c r="IQV6" s="453"/>
      <c r="IQW6" s="453"/>
      <c r="IQX6" s="453"/>
      <c r="IQY6" s="453"/>
      <c r="IQZ6" s="453"/>
      <c r="IRA6" s="453"/>
      <c r="IRB6" s="453"/>
      <c r="IRC6" s="453"/>
      <c r="IRD6" s="453"/>
      <c r="IRE6" s="453"/>
      <c r="IRF6" s="453"/>
      <c r="IRG6" s="453"/>
      <c r="IRH6" s="453"/>
      <c r="IRI6" s="453"/>
      <c r="IRJ6" s="453"/>
      <c r="IRK6" s="453"/>
      <c r="IRL6" s="453"/>
      <c r="IRM6" s="453"/>
      <c r="IRN6" s="453"/>
      <c r="IRO6" s="453"/>
      <c r="IRP6" s="453"/>
      <c r="IRQ6" s="453"/>
      <c r="IRR6" s="453"/>
      <c r="IRS6" s="453"/>
      <c r="IRT6" s="453"/>
      <c r="IRU6" s="453"/>
      <c r="IRV6" s="453"/>
      <c r="IRW6" s="453"/>
      <c r="IRX6" s="453"/>
      <c r="IRY6" s="453"/>
      <c r="IRZ6" s="453"/>
      <c r="ISA6" s="453"/>
      <c r="ISB6" s="453"/>
      <c r="ISC6" s="453"/>
      <c r="ISD6" s="453"/>
      <c r="ISE6" s="453"/>
      <c r="ISF6" s="453"/>
      <c r="ISG6" s="453"/>
      <c r="ISH6" s="453"/>
      <c r="ISI6" s="453"/>
      <c r="ISJ6" s="453"/>
      <c r="ISK6" s="453"/>
      <c r="ISL6" s="453"/>
      <c r="ISM6" s="453"/>
      <c r="ISN6" s="453"/>
      <c r="ISO6" s="453"/>
      <c r="ISP6" s="453"/>
      <c r="ISQ6" s="453"/>
      <c r="ISR6" s="453"/>
      <c r="ISS6" s="453"/>
      <c r="IST6" s="453"/>
      <c r="ISU6" s="453"/>
      <c r="ISV6" s="453"/>
      <c r="ISW6" s="453"/>
      <c r="ISX6" s="453"/>
      <c r="ISY6" s="453"/>
      <c r="ISZ6" s="453"/>
      <c r="ITA6" s="453"/>
      <c r="ITB6" s="453"/>
      <c r="ITC6" s="453"/>
      <c r="ITD6" s="453"/>
      <c r="ITE6" s="453"/>
      <c r="ITF6" s="453"/>
      <c r="ITG6" s="453"/>
      <c r="ITH6" s="453"/>
      <c r="ITI6" s="453"/>
      <c r="ITJ6" s="453"/>
      <c r="ITK6" s="453"/>
      <c r="ITL6" s="453"/>
      <c r="ITM6" s="453"/>
      <c r="ITN6" s="453"/>
      <c r="ITO6" s="453"/>
      <c r="ITP6" s="453"/>
      <c r="ITQ6" s="453"/>
      <c r="ITR6" s="453"/>
      <c r="ITS6" s="453"/>
      <c r="ITT6" s="453"/>
      <c r="ITU6" s="453"/>
      <c r="ITV6" s="453"/>
      <c r="ITW6" s="453"/>
      <c r="ITX6" s="453"/>
      <c r="ITY6" s="453"/>
      <c r="ITZ6" s="453"/>
      <c r="IUA6" s="453"/>
      <c r="IUB6" s="453"/>
      <c r="IUC6" s="453"/>
      <c r="IUD6" s="453"/>
      <c r="IUE6" s="453"/>
      <c r="IUF6" s="453"/>
      <c r="IUG6" s="453"/>
      <c r="IUH6" s="453"/>
      <c r="IUI6" s="453"/>
      <c r="IUJ6" s="453"/>
      <c r="IUK6" s="453"/>
      <c r="IUL6" s="453"/>
      <c r="IUM6" s="453"/>
      <c r="IUN6" s="453"/>
      <c r="IUO6" s="453"/>
      <c r="IUP6" s="453"/>
      <c r="IUQ6" s="453"/>
      <c r="IUR6" s="453"/>
      <c r="IUS6" s="453"/>
      <c r="IUT6" s="453"/>
      <c r="IUU6" s="453"/>
      <c r="IUV6" s="453"/>
      <c r="IUW6" s="453"/>
      <c r="IUX6" s="453"/>
      <c r="IUY6" s="453"/>
      <c r="IUZ6" s="453"/>
      <c r="IVA6" s="453"/>
      <c r="IVB6" s="453"/>
      <c r="IVC6" s="453"/>
      <c r="IVD6" s="453"/>
      <c r="IVE6" s="453"/>
      <c r="IVF6" s="453"/>
      <c r="IVG6" s="453"/>
      <c r="IVH6" s="453"/>
      <c r="IVI6" s="453"/>
      <c r="IVJ6" s="453"/>
      <c r="IVK6" s="453"/>
      <c r="IVL6" s="453"/>
      <c r="IVM6" s="453"/>
      <c r="IVN6" s="453"/>
      <c r="IVO6" s="453"/>
      <c r="IVP6" s="453"/>
      <c r="IVQ6" s="453"/>
      <c r="IVR6" s="453"/>
      <c r="IVS6" s="453"/>
      <c r="IVT6" s="453"/>
      <c r="IVU6" s="453"/>
      <c r="IVV6" s="453"/>
      <c r="IVW6" s="453"/>
      <c r="IVX6" s="453"/>
      <c r="IVY6" s="453"/>
      <c r="IVZ6" s="453"/>
      <c r="IWA6" s="453"/>
      <c r="IWB6" s="453"/>
      <c r="IWC6" s="453"/>
      <c r="IWD6" s="453"/>
      <c r="IWE6" s="453"/>
      <c r="IWF6" s="453"/>
      <c r="IWG6" s="453"/>
      <c r="IWH6" s="453"/>
      <c r="IWI6" s="453"/>
      <c r="IWJ6" s="453"/>
      <c r="IWK6" s="453"/>
      <c r="IWL6" s="453"/>
      <c r="IWM6" s="453"/>
      <c r="IWN6" s="453"/>
      <c r="IWO6" s="453"/>
      <c r="IWP6" s="453"/>
      <c r="IWQ6" s="453"/>
      <c r="IWR6" s="453"/>
      <c r="IWS6" s="453"/>
      <c r="IWT6" s="453"/>
      <c r="IWU6" s="453"/>
      <c r="IWV6" s="453"/>
      <c r="IWW6" s="453"/>
      <c r="IWX6" s="453"/>
      <c r="IWY6" s="453"/>
      <c r="IWZ6" s="453"/>
      <c r="IXA6" s="453"/>
      <c r="IXB6" s="453"/>
      <c r="IXC6" s="453"/>
      <c r="IXD6" s="453"/>
      <c r="IXE6" s="453"/>
      <c r="IXF6" s="453"/>
      <c r="IXG6" s="453"/>
      <c r="IXH6" s="453"/>
      <c r="IXI6" s="453"/>
      <c r="IXJ6" s="453"/>
      <c r="IXK6" s="453"/>
      <c r="IXL6" s="453"/>
      <c r="IXM6" s="453"/>
      <c r="IXN6" s="453"/>
      <c r="IXO6" s="453"/>
      <c r="IXP6" s="453"/>
      <c r="IXQ6" s="453"/>
      <c r="IXR6" s="453"/>
      <c r="IXS6" s="453"/>
      <c r="IXT6" s="453"/>
      <c r="IXU6" s="453"/>
      <c r="IXV6" s="453"/>
      <c r="IXW6" s="453"/>
      <c r="IXX6" s="453"/>
      <c r="IXY6" s="453"/>
      <c r="IXZ6" s="453"/>
      <c r="IYA6" s="453"/>
      <c r="IYB6" s="453"/>
      <c r="IYC6" s="453"/>
      <c r="IYD6" s="453"/>
      <c r="IYE6" s="453"/>
      <c r="IYF6" s="453"/>
      <c r="IYG6" s="453"/>
      <c r="IYH6" s="453"/>
      <c r="IYI6" s="453"/>
      <c r="IYJ6" s="453"/>
      <c r="IYK6" s="453"/>
      <c r="IYL6" s="453"/>
      <c r="IYM6" s="453"/>
      <c r="IYN6" s="453"/>
      <c r="IYO6" s="453"/>
      <c r="IYP6" s="453"/>
      <c r="IYQ6" s="453"/>
      <c r="IYR6" s="453"/>
      <c r="IYS6" s="453"/>
      <c r="IYT6" s="453"/>
      <c r="IYU6" s="453"/>
      <c r="IYV6" s="453"/>
      <c r="IYW6" s="453"/>
      <c r="IYX6" s="453"/>
      <c r="IYY6" s="453"/>
      <c r="IYZ6" s="453"/>
      <c r="IZA6" s="453"/>
      <c r="IZB6" s="453"/>
      <c r="IZC6" s="453"/>
      <c r="IZD6" s="453"/>
      <c r="IZE6" s="453"/>
      <c r="IZF6" s="453"/>
      <c r="IZG6" s="453"/>
      <c r="IZH6" s="453"/>
      <c r="IZI6" s="453"/>
      <c r="IZJ6" s="453"/>
      <c r="IZK6" s="453"/>
      <c r="IZL6" s="453"/>
      <c r="IZM6" s="453"/>
      <c r="IZN6" s="453"/>
      <c r="IZO6" s="453"/>
      <c r="IZP6" s="453"/>
      <c r="IZQ6" s="453"/>
      <c r="IZR6" s="453"/>
      <c r="IZS6" s="453"/>
      <c r="IZT6" s="453"/>
      <c r="IZU6" s="453"/>
      <c r="IZV6" s="453"/>
      <c r="IZW6" s="453"/>
      <c r="IZX6" s="453"/>
      <c r="IZY6" s="453"/>
      <c r="IZZ6" s="453"/>
      <c r="JAA6" s="453"/>
      <c r="JAB6" s="453"/>
      <c r="JAC6" s="453"/>
      <c r="JAD6" s="453"/>
      <c r="JAE6" s="453"/>
      <c r="JAF6" s="453"/>
      <c r="JAG6" s="453"/>
      <c r="JAH6" s="453"/>
      <c r="JAI6" s="453"/>
      <c r="JAJ6" s="453"/>
      <c r="JAK6" s="453"/>
      <c r="JAL6" s="453"/>
      <c r="JAM6" s="453"/>
      <c r="JAN6" s="453"/>
      <c r="JAO6" s="453"/>
      <c r="JAP6" s="453"/>
      <c r="JAQ6" s="453"/>
      <c r="JAR6" s="453"/>
      <c r="JAS6" s="453"/>
      <c r="JAT6" s="453"/>
      <c r="JAU6" s="453"/>
      <c r="JAV6" s="453"/>
      <c r="JAW6" s="453"/>
      <c r="JAX6" s="453"/>
      <c r="JAY6" s="453"/>
      <c r="JAZ6" s="453"/>
      <c r="JBA6" s="453"/>
      <c r="JBB6" s="453"/>
      <c r="JBC6" s="453"/>
      <c r="JBD6" s="453"/>
      <c r="JBE6" s="453"/>
      <c r="JBF6" s="453"/>
      <c r="JBG6" s="453"/>
      <c r="JBH6" s="453"/>
      <c r="JBI6" s="453"/>
      <c r="JBJ6" s="453"/>
      <c r="JBK6" s="453"/>
      <c r="JBL6" s="453"/>
      <c r="JBM6" s="453"/>
      <c r="JBN6" s="453"/>
      <c r="JBO6" s="453"/>
      <c r="JBP6" s="453"/>
      <c r="JBQ6" s="453"/>
      <c r="JBR6" s="453"/>
      <c r="JBS6" s="453"/>
      <c r="JBT6" s="453"/>
      <c r="JBU6" s="453"/>
      <c r="JBV6" s="453"/>
      <c r="JBW6" s="453"/>
      <c r="JBX6" s="453"/>
      <c r="JBY6" s="453"/>
      <c r="JBZ6" s="453"/>
      <c r="JCA6" s="453"/>
      <c r="JCB6" s="453"/>
      <c r="JCC6" s="453"/>
      <c r="JCD6" s="453"/>
      <c r="JCE6" s="453"/>
      <c r="JCF6" s="453"/>
      <c r="JCG6" s="453"/>
      <c r="JCH6" s="453"/>
      <c r="JCI6" s="453"/>
      <c r="JCJ6" s="453"/>
      <c r="JCK6" s="453"/>
      <c r="JCL6" s="453"/>
      <c r="JCM6" s="453"/>
      <c r="JCN6" s="453"/>
      <c r="JCO6" s="453"/>
      <c r="JCP6" s="453"/>
      <c r="JCQ6" s="453"/>
      <c r="JCR6" s="453"/>
      <c r="JCS6" s="453"/>
      <c r="JCT6" s="453"/>
      <c r="JCU6" s="453"/>
      <c r="JCV6" s="453"/>
      <c r="JCW6" s="453"/>
      <c r="JCX6" s="453"/>
      <c r="JCY6" s="453"/>
      <c r="JCZ6" s="453"/>
      <c r="JDA6" s="453"/>
      <c r="JDB6" s="453"/>
      <c r="JDC6" s="453"/>
      <c r="JDD6" s="453"/>
      <c r="JDE6" s="453"/>
      <c r="JDF6" s="453"/>
      <c r="JDG6" s="453"/>
      <c r="JDH6" s="453"/>
      <c r="JDI6" s="453"/>
      <c r="JDJ6" s="453"/>
      <c r="JDK6" s="453"/>
      <c r="JDL6" s="453"/>
      <c r="JDM6" s="453"/>
      <c r="JDN6" s="453"/>
      <c r="JDO6" s="453"/>
      <c r="JDP6" s="453"/>
      <c r="JDQ6" s="453"/>
      <c r="JDR6" s="453"/>
      <c r="JDS6" s="453"/>
      <c r="JDT6" s="453"/>
      <c r="JDU6" s="453"/>
      <c r="JDV6" s="453"/>
      <c r="JDW6" s="453"/>
      <c r="JDX6" s="453"/>
      <c r="JDY6" s="453"/>
      <c r="JDZ6" s="453"/>
      <c r="JEA6" s="453"/>
      <c r="JEB6" s="453"/>
      <c r="JEC6" s="453"/>
      <c r="JED6" s="453"/>
      <c r="JEE6" s="453"/>
      <c r="JEF6" s="453"/>
      <c r="JEG6" s="453"/>
      <c r="JEH6" s="453"/>
      <c r="JEI6" s="453"/>
      <c r="JEJ6" s="453"/>
      <c r="JEK6" s="453"/>
      <c r="JEL6" s="453"/>
      <c r="JEM6" s="453"/>
      <c r="JEN6" s="453"/>
      <c r="JEO6" s="453"/>
      <c r="JEP6" s="453"/>
      <c r="JEQ6" s="453"/>
      <c r="JER6" s="453"/>
      <c r="JES6" s="453"/>
      <c r="JET6" s="453"/>
      <c r="JEU6" s="453"/>
      <c r="JEV6" s="453"/>
      <c r="JEW6" s="453"/>
      <c r="JEX6" s="453"/>
      <c r="JEY6" s="453"/>
      <c r="JEZ6" s="453"/>
      <c r="JFA6" s="453"/>
      <c r="JFB6" s="453"/>
      <c r="JFC6" s="453"/>
      <c r="JFD6" s="453"/>
      <c r="JFE6" s="453"/>
      <c r="JFF6" s="453"/>
      <c r="JFG6" s="453"/>
      <c r="JFH6" s="453"/>
      <c r="JFI6" s="453"/>
      <c r="JFJ6" s="453"/>
      <c r="JFK6" s="453"/>
      <c r="JFL6" s="453"/>
      <c r="JFM6" s="453"/>
      <c r="JFN6" s="453"/>
      <c r="JFO6" s="453"/>
      <c r="JFP6" s="453"/>
      <c r="JFQ6" s="453"/>
      <c r="JFR6" s="453"/>
      <c r="JFS6" s="453"/>
      <c r="JFT6" s="453"/>
      <c r="JFU6" s="453"/>
      <c r="JFV6" s="453"/>
      <c r="JFW6" s="453"/>
      <c r="JFX6" s="453"/>
      <c r="JFY6" s="453"/>
      <c r="JFZ6" s="453"/>
      <c r="JGA6" s="453"/>
      <c r="JGB6" s="453"/>
      <c r="JGC6" s="453"/>
      <c r="JGD6" s="453"/>
      <c r="JGE6" s="453"/>
      <c r="JGF6" s="453"/>
      <c r="JGG6" s="453"/>
      <c r="JGH6" s="453"/>
      <c r="JGI6" s="453"/>
      <c r="JGJ6" s="453"/>
      <c r="JGK6" s="453"/>
      <c r="JGL6" s="453"/>
      <c r="JGM6" s="453"/>
      <c r="JGN6" s="453"/>
      <c r="JGO6" s="453"/>
      <c r="JGP6" s="453"/>
      <c r="JGQ6" s="453"/>
      <c r="JGR6" s="453"/>
      <c r="JGS6" s="453"/>
      <c r="JGT6" s="453"/>
      <c r="JGU6" s="453"/>
      <c r="JGV6" s="453"/>
      <c r="JGW6" s="453"/>
      <c r="JGX6" s="453"/>
      <c r="JGY6" s="453"/>
      <c r="JGZ6" s="453"/>
      <c r="JHA6" s="453"/>
      <c r="JHB6" s="453"/>
      <c r="JHC6" s="453"/>
      <c r="JHD6" s="453"/>
      <c r="JHE6" s="453"/>
      <c r="JHF6" s="453"/>
      <c r="JHG6" s="453"/>
      <c r="JHH6" s="453"/>
      <c r="JHI6" s="453"/>
      <c r="JHJ6" s="453"/>
      <c r="JHK6" s="453"/>
      <c r="JHL6" s="453"/>
      <c r="JHM6" s="453"/>
      <c r="JHN6" s="453"/>
      <c r="JHO6" s="453"/>
      <c r="JHP6" s="453"/>
      <c r="JHQ6" s="453"/>
      <c r="JHR6" s="453"/>
      <c r="JHS6" s="453"/>
      <c r="JHT6" s="453"/>
      <c r="JHU6" s="453"/>
      <c r="JHV6" s="453"/>
      <c r="JHW6" s="453"/>
      <c r="JHX6" s="453"/>
      <c r="JHY6" s="453"/>
      <c r="JHZ6" s="453"/>
      <c r="JIA6" s="453"/>
      <c r="JIB6" s="453"/>
      <c r="JIC6" s="453"/>
      <c r="JID6" s="453"/>
      <c r="JIE6" s="453"/>
      <c r="JIF6" s="453"/>
      <c r="JIG6" s="453"/>
      <c r="JIH6" s="453"/>
      <c r="JII6" s="453"/>
      <c r="JIJ6" s="453"/>
      <c r="JIK6" s="453"/>
      <c r="JIL6" s="453"/>
      <c r="JIM6" s="453"/>
      <c r="JIN6" s="453"/>
      <c r="JIO6" s="453"/>
      <c r="JIP6" s="453"/>
      <c r="JIQ6" s="453"/>
      <c r="JIR6" s="453"/>
      <c r="JIS6" s="453"/>
      <c r="JIT6" s="453"/>
      <c r="JIU6" s="453"/>
      <c r="JIV6" s="453"/>
      <c r="JIW6" s="453"/>
      <c r="JIX6" s="453"/>
      <c r="JIY6" s="453"/>
      <c r="JIZ6" s="453"/>
      <c r="JJA6" s="453"/>
      <c r="JJB6" s="453"/>
      <c r="JJC6" s="453"/>
      <c r="JJD6" s="453"/>
      <c r="JJE6" s="453"/>
      <c r="JJF6" s="453"/>
      <c r="JJG6" s="453"/>
      <c r="JJH6" s="453"/>
      <c r="JJI6" s="453"/>
      <c r="JJJ6" s="453"/>
      <c r="JJK6" s="453"/>
      <c r="JJL6" s="453"/>
      <c r="JJM6" s="453"/>
      <c r="JJN6" s="453"/>
      <c r="JJO6" s="453"/>
      <c r="JJP6" s="453"/>
      <c r="JJQ6" s="453"/>
      <c r="JJR6" s="453"/>
      <c r="JJS6" s="453"/>
      <c r="JJT6" s="453"/>
      <c r="JJU6" s="453"/>
      <c r="JJV6" s="453"/>
      <c r="JJW6" s="453"/>
      <c r="JJX6" s="453"/>
      <c r="JJY6" s="453"/>
      <c r="JJZ6" s="453"/>
      <c r="JKA6" s="453"/>
      <c r="JKB6" s="453"/>
      <c r="JKC6" s="453"/>
      <c r="JKD6" s="453"/>
      <c r="JKE6" s="453"/>
      <c r="JKF6" s="453"/>
      <c r="JKG6" s="453"/>
      <c r="JKH6" s="453"/>
      <c r="JKI6" s="453"/>
      <c r="JKJ6" s="453"/>
      <c r="JKK6" s="453"/>
      <c r="JKL6" s="453"/>
      <c r="JKM6" s="453"/>
      <c r="JKN6" s="453"/>
      <c r="JKO6" s="453"/>
      <c r="JKP6" s="453"/>
      <c r="JKQ6" s="453"/>
      <c r="JKR6" s="453"/>
      <c r="JKS6" s="453"/>
      <c r="JKT6" s="453"/>
      <c r="JKU6" s="453"/>
      <c r="JKV6" s="453"/>
      <c r="JKW6" s="453"/>
      <c r="JKX6" s="453"/>
      <c r="JKY6" s="453"/>
      <c r="JKZ6" s="453"/>
      <c r="JLA6" s="453"/>
      <c r="JLB6" s="453"/>
      <c r="JLC6" s="453"/>
      <c r="JLD6" s="453"/>
      <c r="JLE6" s="453"/>
      <c r="JLF6" s="453"/>
      <c r="JLG6" s="453"/>
      <c r="JLH6" s="453"/>
      <c r="JLI6" s="453"/>
      <c r="JLJ6" s="453"/>
      <c r="JLK6" s="453"/>
      <c r="JLL6" s="453"/>
      <c r="JLM6" s="453"/>
      <c r="JLN6" s="453"/>
      <c r="JLO6" s="453"/>
      <c r="JLP6" s="453"/>
      <c r="JLQ6" s="453"/>
      <c r="JLR6" s="453"/>
      <c r="JLS6" s="453"/>
      <c r="JLT6" s="453"/>
      <c r="JLU6" s="453"/>
      <c r="JLV6" s="453"/>
      <c r="JLW6" s="453"/>
      <c r="JLX6" s="453"/>
      <c r="JLY6" s="453"/>
      <c r="JLZ6" s="453"/>
      <c r="JMA6" s="453"/>
      <c r="JMB6" s="453"/>
      <c r="JMC6" s="453"/>
      <c r="JMD6" s="453"/>
      <c r="JME6" s="453"/>
      <c r="JMF6" s="453"/>
      <c r="JMG6" s="453"/>
      <c r="JMH6" s="453"/>
      <c r="JMI6" s="453"/>
      <c r="JMJ6" s="453"/>
      <c r="JMK6" s="453"/>
      <c r="JML6" s="453"/>
      <c r="JMM6" s="453"/>
      <c r="JMN6" s="453"/>
      <c r="JMO6" s="453"/>
      <c r="JMP6" s="453"/>
      <c r="JMQ6" s="453"/>
      <c r="JMR6" s="453"/>
      <c r="JMS6" s="453"/>
      <c r="JMT6" s="453"/>
      <c r="JMU6" s="453"/>
      <c r="JMV6" s="453"/>
      <c r="JMW6" s="453"/>
      <c r="JMX6" s="453"/>
      <c r="JMY6" s="453"/>
      <c r="JMZ6" s="453"/>
      <c r="JNA6" s="453"/>
      <c r="JNB6" s="453"/>
      <c r="JNC6" s="453"/>
      <c r="JND6" s="453"/>
      <c r="JNE6" s="453"/>
      <c r="JNF6" s="453"/>
      <c r="JNG6" s="453"/>
      <c r="JNH6" s="453"/>
      <c r="JNI6" s="453"/>
      <c r="JNJ6" s="453"/>
      <c r="JNK6" s="453"/>
      <c r="JNL6" s="453"/>
      <c r="JNM6" s="453"/>
      <c r="JNN6" s="453"/>
      <c r="JNO6" s="453"/>
      <c r="JNP6" s="453"/>
      <c r="JNQ6" s="453"/>
      <c r="JNR6" s="453"/>
      <c r="JNS6" s="453"/>
      <c r="JNT6" s="453"/>
      <c r="JNU6" s="453"/>
      <c r="JNV6" s="453"/>
      <c r="JNW6" s="453"/>
      <c r="JNX6" s="453"/>
      <c r="JNY6" s="453"/>
      <c r="JNZ6" s="453"/>
      <c r="JOA6" s="453"/>
      <c r="JOB6" s="453"/>
      <c r="JOC6" s="453"/>
      <c r="JOD6" s="453"/>
      <c r="JOE6" s="453"/>
      <c r="JOF6" s="453"/>
      <c r="JOG6" s="453"/>
      <c r="JOH6" s="453"/>
      <c r="JOI6" s="453"/>
      <c r="JOJ6" s="453"/>
      <c r="JOK6" s="453"/>
      <c r="JOL6" s="453"/>
      <c r="JOM6" s="453"/>
      <c r="JON6" s="453"/>
      <c r="JOO6" s="453"/>
      <c r="JOP6" s="453"/>
      <c r="JOQ6" s="453"/>
      <c r="JOR6" s="453"/>
      <c r="JOS6" s="453"/>
      <c r="JOT6" s="453"/>
      <c r="JOU6" s="453"/>
      <c r="JOV6" s="453"/>
      <c r="JOW6" s="453"/>
      <c r="JOX6" s="453"/>
      <c r="JOY6" s="453"/>
      <c r="JOZ6" s="453"/>
      <c r="JPA6" s="453"/>
      <c r="JPB6" s="453"/>
      <c r="JPC6" s="453"/>
      <c r="JPD6" s="453"/>
      <c r="JPE6" s="453"/>
      <c r="JPF6" s="453"/>
      <c r="JPG6" s="453"/>
      <c r="JPH6" s="453"/>
      <c r="JPI6" s="453"/>
      <c r="JPJ6" s="453"/>
      <c r="JPK6" s="453"/>
      <c r="JPL6" s="453"/>
      <c r="JPM6" s="453"/>
      <c r="JPN6" s="453"/>
      <c r="JPO6" s="453"/>
      <c r="JPP6" s="453"/>
      <c r="JPQ6" s="453"/>
      <c r="JPR6" s="453"/>
      <c r="JPS6" s="453"/>
      <c r="JPT6" s="453"/>
      <c r="JPU6" s="453"/>
      <c r="JPV6" s="453"/>
      <c r="JPW6" s="453"/>
      <c r="JPX6" s="453"/>
      <c r="JPY6" s="453"/>
      <c r="JPZ6" s="453"/>
      <c r="JQA6" s="453"/>
      <c r="JQB6" s="453"/>
      <c r="JQC6" s="453"/>
      <c r="JQD6" s="453"/>
      <c r="JQE6" s="453"/>
      <c r="JQF6" s="453"/>
      <c r="JQG6" s="453"/>
      <c r="JQH6" s="453"/>
      <c r="JQI6" s="453"/>
      <c r="JQJ6" s="453"/>
      <c r="JQK6" s="453"/>
      <c r="JQL6" s="453"/>
      <c r="JQM6" s="453"/>
      <c r="JQN6" s="453"/>
      <c r="JQO6" s="453"/>
      <c r="JQP6" s="453"/>
      <c r="JQQ6" s="453"/>
      <c r="JQR6" s="453"/>
      <c r="JQS6" s="453"/>
      <c r="JQT6" s="453"/>
      <c r="JQU6" s="453"/>
      <c r="JQV6" s="453"/>
      <c r="JQW6" s="453"/>
      <c r="JQX6" s="453"/>
      <c r="JQY6" s="453"/>
      <c r="JQZ6" s="453"/>
      <c r="JRA6" s="453"/>
      <c r="JRB6" s="453"/>
      <c r="JRC6" s="453"/>
      <c r="JRD6" s="453"/>
      <c r="JRE6" s="453"/>
      <c r="JRF6" s="453"/>
      <c r="JRG6" s="453"/>
      <c r="JRH6" s="453"/>
      <c r="JRI6" s="453"/>
      <c r="JRJ6" s="453"/>
      <c r="JRK6" s="453"/>
      <c r="JRL6" s="453"/>
      <c r="JRM6" s="453"/>
      <c r="JRN6" s="453"/>
      <c r="JRO6" s="453"/>
      <c r="JRP6" s="453"/>
      <c r="JRQ6" s="453"/>
      <c r="JRR6" s="453"/>
      <c r="JRS6" s="453"/>
      <c r="JRT6" s="453"/>
      <c r="JRU6" s="453"/>
      <c r="JRV6" s="453"/>
      <c r="JRW6" s="453"/>
      <c r="JRX6" s="453"/>
      <c r="JRY6" s="453"/>
      <c r="JRZ6" s="453"/>
      <c r="JSA6" s="453"/>
      <c r="JSB6" s="453"/>
      <c r="JSC6" s="453"/>
      <c r="JSD6" s="453"/>
      <c r="JSE6" s="453"/>
      <c r="JSF6" s="453"/>
      <c r="JSG6" s="453"/>
      <c r="JSH6" s="453"/>
      <c r="JSI6" s="453"/>
      <c r="JSJ6" s="453"/>
      <c r="JSK6" s="453"/>
      <c r="JSL6" s="453"/>
      <c r="JSM6" s="453"/>
      <c r="JSN6" s="453"/>
      <c r="JSO6" s="453"/>
      <c r="JSP6" s="453"/>
      <c r="JSQ6" s="453"/>
      <c r="JSR6" s="453"/>
      <c r="JSS6" s="453"/>
      <c r="JST6" s="453"/>
      <c r="JSU6" s="453"/>
      <c r="JSV6" s="453"/>
      <c r="JSW6" s="453"/>
      <c r="JSX6" s="453"/>
      <c r="JSY6" s="453"/>
      <c r="JSZ6" s="453"/>
      <c r="JTA6" s="453"/>
      <c r="JTB6" s="453"/>
      <c r="JTC6" s="453"/>
      <c r="JTD6" s="453"/>
      <c r="JTE6" s="453"/>
      <c r="JTF6" s="453"/>
      <c r="JTG6" s="453"/>
      <c r="JTH6" s="453"/>
      <c r="JTI6" s="453"/>
      <c r="JTJ6" s="453"/>
      <c r="JTK6" s="453"/>
      <c r="JTL6" s="453"/>
      <c r="JTM6" s="453"/>
      <c r="JTN6" s="453"/>
      <c r="JTO6" s="453"/>
      <c r="JTP6" s="453"/>
      <c r="JTQ6" s="453"/>
      <c r="JTR6" s="453"/>
      <c r="JTS6" s="453"/>
      <c r="JTT6" s="453"/>
      <c r="JTU6" s="453"/>
      <c r="JTV6" s="453"/>
      <c r="JTW6" s="453"/>
      <c r="JTX6" s="453"/>
      <c r="JTY6" s="453"/>
      <c r="JTZ6" s="453"/>
      <c r="JUA6" s="453"/>
      <c r="JUB6" s="453"/>
      <c r="JUC6" s="453"/>
      <c r="JUD6" s="453"/>
      <c r="JUE6" s="453"/>
      <c r="JUF6" s="453"/>
      <c r="JUG6" s="453"/>
      <c r="JUH6" s="453"/>
      <c r="JUI6" s="453"/>
      <c r="JUJ6" s="453"/>
      <c r="JUK6" s="453"/>
      <c r="JUL6" s="453"/>
      <c r="JUM6" s="453"/>
      <c r="JUN6" s="453"/>
      <c r="JUO6" s="453"/>
      <c r="JUP6" s="453"/>
      <c r="JUQ6" s="453"/>
      <c r="JUR6" s="453"/>
      <c r="JUS6" s="453"/>
      <c r="JUT6" s="453"/>
      <c r="JUU6" s="453"/>
      <c r="JUV6" s="453"/>
      <c r="JUW6" s="453"/>
      <c r="JUX6" s="453"/>
      <c r="JUY6" s="453"/>
      <c r="JUZ6" s="453"/>
      <c r="JVA6" s="453"/>
      <c r="JVB6" s="453"/>
      <c r="JVC6" s="453"/>
      <c r="JVD6" s="453"/>
      <c r="JVE6" s="453"/>
      <c r="JVF6" s="453"/>
      <c r="JVG6" s="453"/>
      <c r="JVH6" s="453"/>
      <c r="JVI6" s="453"/>
      <c r="JVJ6" s="453"/>
      <c r="JVK6" s="453"/>
      <c r="JVL6" s="453"/>
      <c r="JVM6" s="453"/>
      <c r="JVN6" s="453"/>
      <c r="JVO6" s="453"/>
      <c r="JVP6" s="453"/>
      <c r="JVQ6" s="453"/>
      <c r="JVR6" s="453"/>
      <c r="JVS6" s="453"/>
      <c r="JVT6" s="453"/>
      <c r="JVU6" s="453"/>
      <c r="JVV6" s="453"/>
      <c r="JVW6" s="453"/>
      <c r="JVX6" s="453"/>
      <c r="JVY6" s="453"/>
      <c r="JVZ6" s="453"/>
      <c r="JWA6" s="453"/>
      <c r="JWB6" s="453"/>
      <c r="JWC6" s="453"/>
      <c r="JWD6" s="453"/>
      <c r="JWE6" s="453"/>
      <c r="JWF6" s="453"/>
      <c r="JWG6" s="453"/>
      <c r="JWH6" s="453"/>
      <c r="JWI6" s="453"/>
      <c r="JWJ6" s="453"/>
      <c r="JWK6" s="453"/>
      <c r="JWL6" s="453"/>
      <c r="JWM6" s="453"/>
      <c r="JWN6" s="453"/>
      <c r="JWO6" s="453"/>
      <c r="JWP6" s="453"/>
      <c r="JWQ6" s="453"/>
      <c r="JWR6" s="453"/>
      <c r="JWS6" s="453"/>
      <c r="JWT6" s="453"/>
      <c r="JWU6" s="453"/>
      <c r="JWV6" s="453"/>
      <c r="JWW6" s="453"/>
      <c r="JWX6" s="453"/>
      <c r="JWY6" s="453"/>
      <c r="JWZ6" s="453"/>
      <c r="JXA6" s="453"/>
      <c r="JXB6" s="453"/>
      <c r="JXC6" s="453"/>
      <c r="JXD6" s="453"/>
      <c r="JXE6" s="453"/>
      <c r="JXF6" s="453"/>
      <c r="JXG6" s="453"/>
      <c r="JXH6" s="453"/>
      <c r="JXI6" s="453"/>
      <c r="JXJ6" s="453"/>
      <c r="JXK6" s="453"/>
      <c r="JXL6" s="453"/>
      <c r="JXM6" s="453"/>
      <c r="JXN6" s="453"/>
      <c r="JXO6" s="453"/>
      <c r="JXP6" s="453"/>
      <c r="JXQ6" s="453"/>
      <c r="JXR6" s="453"/>
      <c r="JXS6" s="453"/>
      <c r="JXT6" s="453"/>
      <c r="JXU6" s="453"/>
      <c r="JXV6" s="453"/>
      <c r="JXW6" s="453"/>
      <c r="JXX6" s="453"/>
      <c r="JXY6" s="453"/>
      <c r="JXZ6" s="453"/>
      <c r="JYA6" s="453"/>
      <c r="JYB6" s="453"/>
      <c r="JYC6" s="453"/>
      <c r="JYD6" s="453"/>
      <c r="JYE6" s="453"/>
      <c r="JYF6" s="453"/>
      <c r="JYG6" s="453"/>
      <c r="JYH6" s="453"/>
      <c r="JYI6" s="453"/>
      <c r="JYJ6" s="453"/>
      <c r="JYK6" s="453"/>
      <c r="JYL6" s="453"/>
      <c r="JYM6" s="453"/>
      <c r="JYN6" s="453"/>
      <c r="JYO6" s="453"/>
      <c r="JYP6" s="453"/>
      <c r="JYQ6" s="453"/>
      <c r="JYR6" s="453"/>
      <c r="JYS6" s="453"/>
      <c r="JYT6" s="453"/>
      <c r="JYU6" s="453"/>
      <c r="JYV6" s="453"/>
      <c r="JYW6" s="453"/>
      <c r="JYX6" s="453"/>
      <c r="JYY6" s="453"/>
      <c r="JYZ6" s="453"/>
      <c r="JZA6" s="453"/>
      <c r="JZB6" s="453"/>
      <c r="JZC6" s="453"/>
      <c r="JZD6" s="453"/>
      <c r="JZE6" s="453"/>
      <c r="JZF6" s="453"/>
      <c r="JZG6" s="453"/>
      <c r="JZH6" s="453"/>
      <c r="JZI6" s="453"/>
      <c r="JZJ6" s="453"/>
      <c r="JZK6" s="453"/>
      <c r="JZL6" s="453"/>
      <c r="JZM6" s="453"/>
      <c r="JZN6" s="453"/>
      <c r="JZO6" s="453"/>
      <c r="JZP6" s="453"/>
      <c r="JZQ6" s="453"/>
      <c r="JZR6" s="453"/>
      <c r="JZS6" s="453"/>
      <c r="JZT6" s="453"/>
      <c r="JZU6" s="453"/>
      <c r="JZV6" s="453"/>
      <c r="JZW6" s="453"/>
      <c r="JZX6" s="453"/>
      <c r="JZY6" s="453"/>
      <c r="JZZ6" s="453"/>
      <c r="KAA6" s="453"/>
      <c r="KAB6" s="453"/>
      <c r="KAC6" s="453"/>
      <c r="KAD6" s="453"/>
      <c r="KAE6" s="453"/>
      <c r="KAF6" s="453"/>
      <c r="KAG6" s="453"/>
      <c r="KAH6" s="453"/>
      <c r="KAI6" s="453"/>
      <c r="KAJ6" s="453"/>
      <c r="KAK6" s="453"/>
      <c r="KAL6" s="453"/>
      <c r="KAM6" s="453"/>
      <c r="KAN6" s="453"/>
      <c r="KAO6" s="453"/>
      <c r="KAP6" s="453"/>
      <c r="KAQ6" s="453"/>
      <c r="KAR6" s="453"/>
      <c r="KAS6" s="453"/>
      <c r="KAT6" s="453"/>
      <c r="KAU6" s="453"/>
      <c r="KAV6" s="453"/>
      <c r="KAW6" s="453"/>
      <c r="KAX6" s="453"/>
      <c r="KAY6" s="453"/>
      <c r="KAZ6" s="453"/>
      <c r="KBA6" s="453"/>
      <c r="KBB6" s="453"/>
      <c r="KBC6" s="453"/>
      <c r="KBD6" s="453"/>
      <c r="KBE6" s="453"/>
      <c r="KBF6" s="453"/>
      <c r="KBG6" s="453"/>
      <c r="KBH6" s="453"/>
      <c r="KBI6" s="453"/>
      <c r="KBJ6" s="453"/>
      <c r="KBK6" s="453"/>
      <c r="KBL6" s="453"/>
      <c r="KBM6" s="453"/>
      <c r="KBN6" s="453"/>
      <c r="KBO6" s="453"/>
      <c r="KBP6" s="453"/>
      <c r="KBQ6" s="453"/>
      <c r="KBR6" s="453"/>
      <c r="KBS6" s="453"/>
      <c r="KBT6" s="453"/>
      <c r="KBU6" s="453"/>
      <c r="KBV6" s="453"/>
      <c r="KBW6" s="453"/>
      <c r="KBX6" s="453"/>
      <c r="KBY6" s="453"/>
      <c r="KBZ6" s="453"/>
      <c r="KCA6" s="453"/>
      <c r="KCB6" s="453"/>
      <c r="KCC6" s="453"/>
      <c r="KCD6" s="453"/>
      <c r="KCE6" s="453"/>
      <c r="KCF6" s="453"/>
      <c r="KCG6" s="453"/>
      <c r="KCH6" s="453"/>
      <c r="KCI6" s="453"/>
      <c r="KCJ6" s="453"/>
      <c r="KCK6" s="453"/>
      <c r="KCL6" s="453"/>
      <c r="KCM6" s="453"/>
      <c r="KCN6" s="453"/>
      <c r="KCO6" s="453"/>
      <c r="KCP6" s="453"/>
      <c r="KCQ6" s="453"/>
      <c r="KCR6" s="453"/>
      <c r="KCS6" s="453"/>
      <c r="KCT6" s="453"/>
      <c r="KCU6" s="453"/>
      <c r="KCV6" s="453"/>
      <c r="KCW6" s="453"/>
      <c r="KCX6" s="453"/>
      <c r="KCY6" s="453"/>
      <c r="KCZ6" s="453"/>
      <c r="KDA6" s="453"/>
      <c r="KDB6" s="453"/>
      <c r="KDC6" s="453"/>
      <c r="KDD6" s="453"/>
      <c r="KDE6" s="453"/>
      <c r="KDF6" s="453"/>
      <c r="KDG6" s="453"/>
      <c r="KDH6" s="453"/>
      <c r="KDI6" s="453"/>
      <c r="KDJ6" s="453"/>
      <c r="KDK6" s="453"/>
      <c r="KDL6" s="453"/>
      <c r="KDM6" s="453"/>
      <c r="KDN6" s="453"/>
      <c r="KDO6" s="453"/>
      <c r="KDP6" s="453"/>
      <c r="KDQ6" s="453"/>
      <c r="KDR6" s="453"/>
      <c r="KDS6" s="453"/>
      <c r="KDT6" s="453"/>
      <c r="KDU6" s="453"/>
      <c r="KDV6" s="453"/>
      <c r="KDW6" s="453"/>
      <c r="KDX6" s="453"/>
      <c r="KDY6" s="453"/>
      <c r="KDZ6" s="453"/>
      <c r="KEA6" s="453"/>
      <c r="KEB6" s="453"/>
      <c r="KEC6" s="453"/>
      <c r="KED6" s="453"/>
      <c r="KEE6" s="453"/>
      <c r="KEF6" s="453"/>
      <c r="KEG6" s="453"/>
      <c r="KEH6" s="453"/>
      <c r="KEI6" s="453"/>
      <c r="KEJ6" s="453"/>
      <c r="KEK6" s="453"/>
      <c r="KEL6" s="453"/>
      <c r="KEM6" s="453"/>
      <c r="KEN6" s="453"/>
      <c r="KEO6" s="453"/>
      <c r="KEP6" s="453"/>
      <c r="KEQ6" s="453"/>
      <c r="KER6" s="453"/>
      <c r="KES6" s="453"/>
      <c r="KET6" s="453"/>
      <c r="KEU6" s="453"/>
      <c r="KEV6" s="453"/>
      <c r="KEW6" s="453"/>
      <c r="KEX6" s="453"/>
      <c r="KEY6" s="453"/>
      <c r="KEZ6" s="453"/>
      <c r="KFA6" s="453"/>
      <c r="KFB6" s="453"/>
      <c r="KFC6" s="453"/>
      <c r="KFD6" s="453"/>
      <c r="KFE6" s="453"/>
      <c r="KFF6" s="453"/>
      <c r="KFG6" s="453"/>
      <c r="KFH6" s="453"/>
      <c r="KFI6" s="453"/>
      <c r="KFJ6" s="453"/>
      <c r="KFK6" s="453"/>
      <c r="KFL6" s="453"/>
      <c r="KFM6" s="453"/>
      <c r="KFN6" s="453"/>
      <c r="KFO6" s="453"/>
      <c r="KFP6" s="453"/>
      <c r="KFQ6" s="453"/>
      <c r="KFR6" s="453"/>
      <c r="KFS6" s="453"/>
      <c r="KFT6" s="453"/>
      <c r="KFU6" s="453"/>
      <c r="KFV6" s="453"/>
      <c r="KFW6" s="453"/>
      <c r="KFX6" s="453"/>
      <c r="KFY6" s="453"/>
      <c r="KFZ6" s="453"/>
      <c r="KGA6" s="453"/>
      <c r="KGB6" s="453"/>
      <c r="KGC6" s="453"/>
      <c r="KGD6" s="453"/>
      <c r="KGE6" s="453"/>
      <c r="KGF6" s="453"/>
      <c r="KGG6" s="453"/>
      <c r="KGH6" s="453"/>
      <c r="KGI6" s="453"/>
      <c r="KGJ6" s="453"/>
      <c r="KGK6" s="453"/>
      <c r="KGL6" s="453"/>
      <c r="KGM6" s="453"/>
      <c r="KGN6" s="453"/>
      <c r="KGO6" s="453"/>
      <c r="KGP6" s="453"/>
      <c r="KGQ6" s="453"/>
      <c r="KGR6" s="453"/>
      <c r="KGS6" s="453"/>
      <c r="KGT6" s="453"/>
      <c r="KGU6" s="453"/>
      <c r="KGV6" s="453"/>
      <c r="KGW6" s="453"/>
      <c r="KGX6" s="453"/>
      <c r="KGY6" s="453"/>
      <c r="KGZ6" s="453"/>
      <c r="KHA6" s="453"/>
      <c r="KHB6" s="453"/>
      <c r="KHC6" s="453"/>
      <c r="KHD6" s="453"/>
      <c r="KHE6" s="453"/>
      <c r="KHF6" s="453"/>
      <c r="KHG6" s="453"/>
      <c r="KHH6" s="453"/>
      <c r="KHI6" s="453"/>
      <c r="KHJ6" s="453"/>
      <c r="KHK6" s="453"/>
      <c r="KHL6" s="453"/>
      <c r="KHM6" s="453"/>
      <c r="KHN6" s="453"/>
      <c r="KHO6" s="453"/>
      <c r="KHP6" s="453"/>
      <c r="KHQ6" s="453"/>
      <c r="KHR6" s="453"/>
      <c r="KHS6" s="453"/>
      <c r="KHT6" s="453"/>
      <c r="KHU6" s="453"/>
      <c r="KHV6" s="453"/>
      <c r="KHW6" s="453"/>
      <c r="KHX6" s="453"/>
      <c r="KHY6" s="453"/>
      <c r="KHZ6" s="453"/>
      <c r="KIA6" s="453"/>
      <c r="KIB6" s="453"/>
      <c r="KIC6" s="453"/>
      <c r="KID6" s="453"/>
      <c r="KIE6" s="453"/>
      <c r="KIF6" s="453"/>
      <c r="KIG6" s="453"/>
      <c r="KIH6" s="453"/>
      <c r="KII6" s="453"/>
      <c r="KIJ6" s="453"/>
      <c r="KIK6" s="453"/>
      <c r="KIL6" s="453"/>
      <c r="KIM6" s="453"/>
      <c r="KIN6" s="453"/>
      <c r="KIO6" s="453"/>
      <c r="KIP6" s="453"/>
      <c r="KIQ6" s="453"/>
      <c r="KIR6" s="453"/>
      <c r="KIS6" s="453"/>
      <c r="KIT6" s="453"/>
      <c r="KIU6" s="453"/>
      <c r="KIV6" s="453"/>
      <c r="KIW6" s="453"/>
      <c r="KIX6" s="453"/>
      <c r="KIY6" s="453"/>
      <c r="KIZ6" s="453"/>
      <c r="KJA6" s="453"/>
      <c r="KJB6" s="453"/>
      <c r="KJC6" s="453"/>
      <c r="KJD6" s="453"/>
      <c r="KJE6" s="453"/>
      <c r="KJF6" s="453"/>
      <c r="KJG6" s="453"/>
      <c r="KJH6" s="453"/>
      <c r="KJI6" s="453"/>
      <c r="KJJ6" s="453"/>
      <c r="KJK6" s="453"/>
      <c r="KJL6" s="453"/>
      <c r="KJM6" s="453"/>
      <c r="KJN6" s="453"/>
      <c r="KJO6" s="453"/>
      <c r="KJP6" s="453"/>
      <c r="KJQ6" s="453"/>
      <c r="KJR6" s="453"/>
      <c r="KJS6" s="453"/>
      <c r="KJT6" s="453"/>
      <c r="KJU6" s="453"/>
      <c r="KJV6" s="453"/>
      <c r="KJW6" s="453"/>
      <c r="KJX6" s="453"/>
      <c r="KJY6" s="453"/>
      <c r="KJZ6" s="453"/>
      <c r="KKA6" s="453"/>
      <c r="KKB6" s="453"/>
      <c r="KKC6" s="453"/>
      <c r="KKD6" s="453"/>
      <c r="KKE6" s="453"/>
      <c r="KKF6" s="453"/>
      <c r="KKG6" s="453"/>
      <c r="KKH6" s="453"/>
      <c r="KKI6" s="453"/>
      <c r="KKJ6" s="453"/>
      <c r="KKK6" s="453"/>
      <c r="KKL6" s="453"/>
      <c r="KKM6" s="453"/>
      <c r="KKN6" s="453"/>
      <c r="KKO6" s="453"/>
      <c r="KKP6" s="453"/>
      <c r="KKQ6" s="453"/>
      <c r="KKR6" s="453"/>
      <c r="KKS6" s="453"/>
      <c r="KKT6" s="453"/>
      <c r="KKU6" s="453"/>
      <c r="KKV6" s="453"/>
      <c r="KKW6" s="453"/>
      <c r="KKX6" s="453"/>
      <c r="KKY6" s="453"/>
      <c r="KKZ6" s="453"/>
      <c r="KLA6" s="453"/>
      <c r="KLB6" s="453"/>
      <c r="KLC6" s="453"/>
      <c r="KLD6" s="453"/>
      <c r="KLE6" s="453"/>
      <c r="KLF6" s="453"/>
      <c r="KLG6" s="453"/>
      <c r="KLH6" s="453"/>
      <c r="KLI6" s="453"/>
      <c r="KLJ6" s="453"/>
      <c r="KLK6" s="453"/>
      <c r="KLL6" s="453"/>
      <c r="KLM6" s="453"/>
      <c r="KLN6" s="453"/>
      <c r="KLO6" s="453"/>
      <c r="KLP6" s="453"/>
      <c r="KLQ6" s="453"/>
      <c r="KLR6" s="453"/>
      <c r="KLS6" s="453"/>
      <c r="KLT6" s="453"/>
      <c r="KLU6" s="453"/>
      <c r="KLV6" s="453"/>
      <c r="KLW6" s="453"/>
      <c r="KLX6" s="453"/>
      <c r="KLY6" s="453"/>
      <c r="KLZ6" s="453"/>
      <c r="KMA6" s="453"/>
      <c r="KMB6" s="453"/>
      <c r="KMC6" s="453"/>
      <c r="KMD6" s="453"/>
      <c r="KME6" s="453"/>
      <c r="KMF6" s="453"/>
      <c r="KMG6" s="453"/>
      <c r="KMH6" s="453"/>
      <c r="KMI6" s="453"/>
      <c r="KMJ6" s="453"/>
      <c r="KMK6" s="453"/>
      <c r="KML6" s="453"/>
      <c r="KMM6" s="453"/>
      <c r="KMN6" s="453"/>
      <c r="KMO6" s="453"/>
      <c r="KMP6" s="453"/>
      <c r="KMQ6" s="453"/>
      <c r="KMR6" s="453"/>
      <c r="KMS6" s="453"/>
      <c r="KMT6" s="453"/>
      <c r="KMU6" s="453"/>
      <c r="KMV6" s="453"/>
      <c r="KMW6" s="453"/>
      <c r="KMX6" s="453"/>
      <c r="KMY6" s="453"/>
      <c r="KMZ6" s="453"/>
      <c r="KNA6" s="453"/>
      <c r="KNB6" s="453"/>
      <c r="KNC6" s="453"/>
      <c r="KND6" s="453"/>
      <c r="KNE6" s="453"/>
      <c r="KNF6" s="453"/>
      <c r="KNG6" s="453"/>
      <c r="KNH6" s="453"/>
      <c r="KNI6" s="453"/>
      <c r="KNJ6" s="453"/>
      <c r="KNK6" s="453"/>
      <c r="KNL6" s="453"/>
      <c r="KNM6" s="453"/>
      <c r="KNN6" s="453"/>
      <c r="KNO6" s="453"/>
      <c r="KNP6" s="453"/>
      <c r="KNQ6" s="453"/>
      <c r="KNR6" s="453"/>
      <c r="KNS6" s="453"/>
      <c r="KNT6" s="453"/>
      <c r="KNU6" s="453"/>
      <c r="KNV6" s="453"/>
      <c r="KNW6" s="453"/>
      <c r="KNX6" s="453"/>
      <c r="KNY6" s="453"/>
      <c r="KNZ6" s="453"/>
      <c r="KOA6" s="453"/>
      <c r="KOB6" s="453"/>
      <c r="KOC6" s="453"/>
      <c r="KOD6" s="453"/>
      <c r="KOE6" s="453"/>
      <c r="KOF6" s="453"/>
      <c r="KOG6" s="453"/>
      <c r="KOH6" s="453"/>
      <c r="KOI6" s="453"/>
      <c r="KOJ6" s="453"/>
      <c r="KOK6" s="453"/>
      <c r="KOL6" s="453"/>
      <c r="KOM6" s="453"/>
      <c r="KON6" s="453"/>
      <c r="KOO6" s="453"/>
      <c r="KOP6" s="453"/>
      <c r="KOQ6" s="453"/>
      <c r="KOR6" s="453"/>
      <c r="KOS6" s="453"/>
      <c r="KOT6" s="453"/>
      <c r="KOU6" s="453"/>
      <c r="KOV6" s="453"/>
      <c r="KOW6" s="453"/>
      <c r="KOX6" s="453"/>
      <c r="KOY6" s="453"/>
      <c r="KOZ6" s="453"/>
      <c r="KPA6" s="453"/>
      <c r="KPB6" s="453"/>
      <c r="KPC6" s="453"/>
      <c r="KPD6" s="453"/>
      <c r="KPE6" s="453"/>
      <c r="KPF6" s="453"/>
      <c r="KPG6" s="453"/>
      <c r="KPH6" s="453"/>
      <c r="KPI6" s="453"/>
      <c r="KPJ6" s="453"/>
      <c r="KPK6" s="453"/>
      <c r="KPL6" s="453"/>
      <c r="KPM6" s="453"/>
      <c r="KPN6" s="453"/>
      <c r="KPO6" s="453"/>
      <c r="KPP6" s="453"/>
      <c r="KPQ6" s="453"/>
      <c r="KPR6" s="453"/>
      <c r="KPS6" s="453"/>
      <c r="KPT6" s="453"/>
      <c r="KPU6" s="453"/>
      <c r="KPV6" s="453"/>
      <c r="KPW6" s="453"/>
      <c r="KPX6" s="453"/>
      <c r="KPY6" s="453"/>
      <c r="KPZ6" s="453"/>
      <c r="KQA6" s="453"/>
      <c r="KQB6" s="453"/>
      <c r="KQC6" s="453"/>
      <c r="KQD6" s="453"/>
      <c r="KQE6" s="453"/>
      <c r="KQF6" s="453"/>
      <c r="KQG6" s="453"/>
      <c r="KQH6" s="453"/>
      <c r="KQI6" s="453"/>
      <c r="KQJ6" s="453"/>
      <c r="KQK6" s="453"/>
      <c r="KQL6" s="453"/>
      <c r="KQM6" s="453"/>
      <c r="KQN6" s="453"/>
      <c r="KQO6" s="453"/>
      <c r="KQP6" s="453"/>
      <c r="KQQ6" s="453"/>
      <c r="KQR6" s="453"/>
      <c r="KQS6" s="453"/>
      <c r="KQT6" s="453"/>
      <c r="KQU6" s="453"/>
      <c r="KQV6" s="453"/>
      <c r="KQW6" s="453"/>
      <c r="KQX6" s="453"/>
      <c r="KQY6" s="453"/>
      <c r="KQZ6" s="453"/>
      <c r="KRA6" s="453"/>
      <c r="KRB6" s="453"/>
      <c r="KRC6" s="453"/>
      <c r="KRD6" s="453"/>
      <c r="KRE6" s="453"/>
      <c r="KRF6" s="453"/>
      <c r="KRG6" s="453"/>
      <c r="KRH6" s="453"/>
      <c r="KRI6" s="453"/>
      <c r="KRJ6" s="453"/>
      <c r="KRK6" s="453"/>
      <c r="KRL6" s="453"/>
      <c r="KRM6" s="453"/>
      <c r="KRN6" s="453"/>
      <c r="KRO6" s="453"/>
      <c r="KRP6" s="453"/>
      <c r="KRQ6" s="453"/>
      <c r="KRR6" s="453"/>
      <c r="KRS6" s="453"/>
      <c r="KRT6" s="453"/>
      <c r="KRU6" s="453"/>
      <c r="KRV6" s="453"/>
      <c r="KRW6" s="453"/>
      <c r="KRX6" s="453"/>
      <c r="KRY6" s="453"/>
      <c r="KRZ6" s="453"/>
      <c r="KSA6" s="453"/>
      <c r="KSB6" s="453"/>
      <c r="KSC6" s="453"/>
      <c r="KSD6" s="453"/>
      <c r="KSE6" s="453"/>
      <c r="KSF6" s="453"/>
      <c r="KSG6" s="453"/>
      <c r="KSH6" s="453"/>
      <c r="KSI6" s="453"/>
      <c r="KSJ6" s="453"/>
      <c r="KSK6" s="453"/>
      <c r="KSL6" s="453"/>
      <c r="KSM6" s="453"/>
      <c r="KSN6" s="453"/>
      <c r="KSO6" s="453"/>
      <c r="KSP6" s="453"/>
      <c r="KSQ6" s="453"/>
      <c r="KSR6" s="453"/>
      <c r="KSS6" s="453"/>
      <c r="KST6" s="453"/>
      <c r="KSU6" s="453"/>
      <c r="KSV6" s="453"/>
      <c r="KSW6" s="453"/>
      <c r="KSX6" s="453"/>
      <c r="KSY6" s="453"/>
      <c r="KSZ6" s="453"/>
      <c r="KTA6" s="453"/>
      <c r="KTB6" s="453"/>
      <c r="KTC6" s="453"/>
      <c r="KTD6" s="453"/>
      <c r="KTE6" s="453"/>
      <c r="KTF6" s="453"/>
      <c r="KTG6" s="453"/>
      <c r="KTH6" s="453"/>
      <c r="KTI6" s="453"/>
      <c r="KTJ6" s="453"/>
      <c r="KTK6" s="453"/>
      <c r="KTL6" s="453"/>
      <c r="KTM6" s="453"/>
      <c r="KTN6" s="453"/>
      <c r="KTO6" s="453"/>
      <c r="KTP6" s="453"/>
      <c r="KTQ6" s="453"/>
      <c r="KTR6" s="453"/>
      <c r="KTS6" s="453"/>
      <c r="KTT6" s="453"/>
      <c r="KTU6" s="453"/>
      <c r="KTV6" s="453"/>
      <c r="KTW6" s="453"/>
      <c r="KTX6" s="453"/>
      <c r="KTY6" s="453"/>
      <c r="KTZ6" s="453"/>
      <c r="KUA6" s="453"/>
      <c r="KUB6" s="453"/>
      <c r="KUC6" s="453"/>
      <c r="KUD6" s="453"/>
      <c r="KUE6" s="453"/>
      <c r="KUF6" s="453"/>
      <c r="KUG6" s="453"/>
      <c r="KUH6" s="453"/>
      <c r="KUI6" s="453"/>
      <c r="KUJ6" s="453"/>
      <c r="KUK6" s="453"/>
      <c r="KUL6" s="453"/>
      <c r="KUM6" s="453"/>
      <c r="KUN6" s="453"/>
      <c r="KUO6" s="453"/>
      <c r="KUP6" s="453"/>
      <c r="KUQ6" s="453"/>
      <c r="KUR6" s="453"/>
      <c r="KUS6" s="453"/>
      <c r="KUT6" s="453"/>
      <c r="KUU6" s="453"/>
      <c r="KUV6" s="453"/>
      <c r="KUW6" s="453"/>
      <c r="KUX6" s="453"/>
      <c r="KUY6" s="453"/>
      <c r="KUZ6" s="453"/>
      <c r="KVA6" s="453"/>
      <c r="KVB6" s="453"/>
      <c r="KVC6" s="453"/>
      <c r="KVD6" s="453"/>
      <c r="KVE6" s="453"/>
      <c r="KVF6" s="453"/>
      <c r="KVG6" s="453"/>
      <c r="KVH6" s="453"/>
      <c r="KVI6" s="453"/>
      <c r="KVJ6" s="453"/>
      <c r="KVK6" s="453"/>
      <c r="KVL6" s="453"/>
      <c r="KVM6" s="453"/>
      <c r="KVN6" s="453"/>
      <c r="KVO6" s="453"/>
      <c r="KVP6" s="453"/>
      <c r="KVQ6" s="453"/>
      <c r="KVR6" s="453"/>
      <c r="KVS6" s="453"/>
      <c r="KVT6" s="453"/>
      <c r="KVU6" s="453"/>
      <c r="KVV6" s="453"/>
      <c r="KVW6" s="453"/>
      <c r="KVX6" s="453"/>
      <c r="KVY6" s="453"/>
      <c r="KVZ6" s="453"/>
      <c r="KWA6" s="453"/>
      <c r="KWB6" s="453"/>
      <c r="KWC6" s="453"/>
      <c r="KWD6" s="453"/>
      <c r="KWE6" s="453"/>
      <c r="KWF6" s="453"/>
      <c r="KWG6" s="453"/>
      <c r="KWH6" s="453"/>
      <c r="KWI6" s="453"/>
      <c r="KWJ6" s="453"/>
      <c r="KWK6" s="453"/>
      <c r="KWL6" s="453"/>
      <c r="KWM6" s="453"/>
      <c r="KWN6" s="453"/>
      <c r="KWO6" s="453"/>
      <c r="KWP6" s="453"/>
      <c r="KWQ6" s="453"/>
      <c r="KWR6" s="453"/>
      <c r="KWS6" s="453"/>
      <c r="KWT6" s="453"/>
      <c r="KWU6" s="453"/>
      <c r="KWV6" s="453"/>
      <c r="KWW6" s="453"/>
      <c r="KWX6" s="453"/>
      <c r="KWY6" s="453"/>
      <c r="KWZ6" s="453"/>
      <c r="KXA6" s="453"/>
      <c r="KXB6" s="453"/>
      <c r="KXC6" s="453"/>
      <c r="KXD6" s="453"/>
      <c r="KXE6" s="453"/>
      <c r="KXF6" s="453"/>
      <c r="KXG6" s="453"/>
      <c r="KXH6" s="453"/>
      <c r="KXI6" s="453"/>
      <c r="KXJ6" s="453"/>
      <c r="KXK6" s="453"/>
      <c r="KXL6" s="453"/>
      <c r="KXM6" s="453"/>
      <c r="KXN6" s="453"/>
      <c r="KXO6" s="453"/>
      <c r="KXP6" s="453"/>
      <c r="KXQ6" s="453"/>
      <c r="KXR6" s="453"/>
      <c r="KXS6" s="453"/>
      <c r="KXT6" s="453"/>
      <c r="KXU6" s="453"/>
      <c r="KXV6" s="453"/>
      <c r="KXW6" s="453"/>
      <c r="KXX6" s="453"/>
      <c r="KXY6" s="453"/>
      <c r="KXZ6" s="453"/>
      <c r="KYA6" s="453"/>
      <c r="KYB6" s="453"/>
      <c r="KYC6" s="453"/>
      <c r="KYD6" s="453"/>
      <c r="KYE6" s="453"/>
      <c r="KYF6" s="453"/>
      <c r="KYG6" s="453"/>
      <c r="KYH6" s="453"/>
      <c r="KYI6" s="453"/>
      <c r="KYJ6" s="453"/>
      <c r="KYK6" s="453"/>
      <c r="KYL6" s="453"/>
      <c r="KYM6" s="453"/>
      <c r="KYN6" s="453"/>
      <c r="KYO6" s="453"/>
      <c r="KYP6" s="453"/>
      <c r="KYQ6" s="453"/>
      <c r="KYR6" s="453"/>
      <c r="KYS6" s="453"/>
      <c r="KYT6" s="453"/>
      <c r="KYU6" s="453"/>
      <c r="KYV6" s="453"/>
      <c r="KYW6" s="453"/>
      <c r="KYX6" s="453"/>
      <c r="KYY6" s="453"/>
      <c r="KYZ6" s="453"/>
      <c r="KZA6" s="453"/>
      <c r="KZB6" s="453"/>
      <c r="KZC6" s="453"/>
      <c r="KZD6" s="453"/>
      <c r="KZE6" s="453"/>
      <c r="KZF6" s="453"/>
      <c r="KZG6" s="453"/>
      <c r="KZH6" s="453"/>
      <c r="KZI6" s="453"/>
      <c r="KZJ6" s="453"/>
      <c r="KZK6" s="453"/>
      <c r="KZL6" s="453"/>
      <c r="KZM6" s="453"/>
      <c r="KZN6" s="453"/>
      <c r="KZO6" s="453"/>
      <c r="KZP6" s="453"/>
      <c r="KZQ6" s="453"/>
      <c r="KZR6" s="453"/>
      <c r="KZS6" s="453"/>
      <c r="KZT6" s="453"/>
      <c r="KZU6" s="453"/>
      <c r="KZV6" s="453"/>
      <c r="KZW6" s="453"/>
      <c r="KZX6" s="453"/>
      <c r="KZY6" s="453"/>
      <c r="KZZ6" s="453"/>
      <c r="LAA6" s="453"/>
      <c r="LAB6" s="453"/>
      <c r="LAC6" s="453"/>
      <c r="LAD6" s="453"/>
      <c r="LAE6" s="453"/>
      <c r="LAF6" s="453"/>
      <c r="LAG6" s="453"/>
      <c r="LAH6" s="453"/>
      <c r="LAI6" s="453"/>
      <c r="LAJ6" s="453"/>
      <c r="LAK6" s="453"/>
      <c r="LAL6" s="453"/>
      <c r="LAM6" s="453"/>
      <c r="LAN6" s="453"/>
      <c r="LAO6" s="453"/>
      <c r="LAP6" s="453"/>
      <c r="LAQ6" s="453"/>
      <c r="LAR6" s="453"/>
      <c r="LAS6" s="453"/>
      <c r="LAT6" s="453"/>
      <c r="LAU6" s="453"/>
      <c r="LAV6" s="453"/>
      <c r="LAW6" s="453"/>
      <c r="LAX6" s="453"/>
      <c r="LAY6" s="453"/>
      <c r="LAZ6" s="453"/>
      <c r="LBA6" s="453"/>
      <c r="LBB6" s="453"/>
      <c r="LBC6" s="453"/>
      <c r="LBD6" s="453"/>
      <c r="LBE6" s="453"/>
      <c r="LBF6" s="453"/>
      <c r="LBG6" s="453"/>
      <c r="LBH6" s="453"/>
      <c r="LBI6" s="453"/>
      <c r="LBJ6" s="453"/>
      <c r="LBK6" s="453"/>
      <c r="LBL6" s="453"/>
      <c r="LBM6" s="453"/>
      <c r="LBN6" s="453"/>
      <c r="LBO6" s="453"/>
      <c r="LBP6" s="453"/>
      <c r="LBQ6" s="453"/>
      <c r="LBR6" s="453"/>
      <c r="LBS6" s="453"/>
      <c r="LBT6" s="453"/>
      <c r="LBU6" s="453"/>
      <c r="LBV6" s="453"/>
      <c r="LBW6" s="453"/>
      <c r="LBX6" s="453"/>
      <c r="LBY6" s="453"/>
      <c r="LBZ6" s="453"/>
      <c r="LCA6" s="453"/>
      <c r="LCB6" s="453"/>
      <c r="LCC6" s="453"/>
      <c r="LCD6" s="453"/>
      <c r="LCE6" s="453"/>
      <c r="LCF6" s="453"/>
      <c r="LCG6" s="453"/>
      <c r="LCH6" s="453"/>
      <c r="LCI6" s="453"/>
      <c r="LCJ6" s="453"/>
      <c r="LCK6" s="453"/>
      <c r="LCL6" s="453"/>
      <c r="LCM6" s="453"/>
      <c r="LCN6" s="453"/>
      <c r="LCO6" s="453"/>
      <c r="LCP6" s="453"/>
      <c r="LCQ6" s="453"/>
      <c r="LCR6" s="453"/>
      <c r="LCS6" s="453"/>
      <c r="LCT6" s="453"/>
      <c r="LCU6" s="453"/>
      <c r="LCV6" s="453"/>
      <c r="LCW6" s="453"/>
      <c r="LCX6" s="453"/>
      <c r="LCY6" s="453"/>
      <c r="LCZ6" s="453"/>
      <c r="LDA6" s="453"/>
      <c r="LDB6" s="453"/>
      <c r="LDC6" s="453"/>
      <c r="LDD6" s="453"/>
      <c r="LDE6" s="453"/>
      <c r="LDF6" s="453"/>
      <c r="LDG6" s="453"/>
      <c r="LDH6" s="453"/>
      <c r="LDI6" s="453"/>
      <c r="LDJ6" s="453"/>
      <c r="LDK6" s="453"/>
      <c r="LDL6" s="453"/>
      <c r="LDM6" s="453"/>
      <c r="LDN6" s="453"/>
      <c r="LDO6" s="453"/>
      <c r="LDP6" s="453"/>
      <c r="LDQ6" s="453"/>
      <c r="LDR6" s="453"/>
      <c r="LDS6" s="453"/>
      <c r="LDT6" s="453"/>
      <c r="LDU6" s="453"/>
      <c r="LDV6" s="453"/>
      <c r="LDW6" s="453"/>
      <c r="LDX6" s="453"/>
      <c r="LDY6" s="453"/>
      <c r="LDZ6" s="453"/>
      <c r="LEA6" s="453"/>
      <c r="LEB6" s="453"/>
      <c r="LEC6" s="453"/>
      <c r="LED6" s="453"/>
      <c r="LEE6" s="453"/>
      <c r="LEF6" s="453"/>
      <c r="LEG6" s="453"/>
      <c r="LEH6" s="453"/>
      <c r="LEI6" s="453"/>
      <c r="LEJ6" s="453"/>
      <c r="LEK6" s="453"/>
      <c r="LEL6" s="453"/>
      <c r="LEM6" s="453"/>
      <c r="LEN6" s="453"/>
      <c r="LEO6" s="453"/>
      <c r="LEP6" s="453"/>
      <c r="LEQ6" s="453"/>
      <c r="LER6" s="453"/>
      <c r="LES6" s="453"/>
      <c r="LET6" s="453"/>
      <c r="LEU6" s="453"/>
      <c r="LEV6" s="453"/>
      <c r="LEW6" s="453"/>
      <c r="LEX6" s="453"/>
      <c r="LEY6" s="453"/>
      <c r="LEZ6" s="453"/>
      <c r="LFA6" s="453"/>
      <c r="LFB6" s="453"/>
      <c r="LFC6" s="453"/>
      <c r="LFD6" s="453"/>
      <c r="LFE6" s="453"/>
      <c r="LFF6" s="453"/>
      <c r="LFG6" s="453"/>
      <c r="LFH6" s="453"/>
      <c r="LFI6" s="453"/>
      <c r="LFJ6" s="453"/>
      <c r="LFK6" s="453"/>
      <c r="LFL6" s="453"/>
      <c r="LFM6" s="453"/>
      <c r="LFN6" s="453"/>
      <c r="LFO6" s="453"/>
      <c r="LFP6" s="453"/>
      <c r="LFQ6" s="453"/>
      <c r="LFR6" s="453"/>
      <c r="LFS6" s="453"/>
      <c r="LFT6" s="453"/>
      <c r="LFU6" s="453"/>
      <c r="LFV6" s="453"/>
      <c r="LFW6" s="453"/>
      <c r="LFX6" s="453"/>
      <c r="LFY6" s="453"/>
      <c r="LFZ6" s="453"/>
      <c r="LGA6" s="453"/>
      <c r="LGB6" s="453"/>
      <c r="LGC6" s="453"/>
      <c r="LGD6" s="453"/>
      <c r="LGE6" s="453"/>
      <c r="LGF6" s="453"/>
      <c r="LGG6" s="453"/>
      <c r="LGH6" s="453"/>
      <c r="LGI6" s="453"/>
      <c r="LGJ6" s="453"/>
      <c r="LGK6" s="453"/>
      <c r="LGL6" s="453"/>
      <c r="LGM6" s="453"/>
      <c r="LGN6" s="453"/>
      <c r="LGO6" s="453"/>
      <c r="LGP6" s="453"/>
      <c r="LGQ6" s="453"/>
      <c r="LGR6" s="453"/>
      <c r="LGS6" s="453"/>
      <c r="LGT6" s="453"/>
      <c r="LGU6" s="453"/>
      <c r="LGV6" s="453"/>
      <c r="LGW6" s="453"/>
      <c r="LGX6" s="453"/>
      <c r="LGY6" s="453"/>
      <c r="LGZ6" s="453"/>
      <c r="LHA6" s="453"/>
      <c r="LHB6" s="453"/>
      <c r="LHC6" s="453"/>
      <c r="LHD6" s="453"/>
      <c r="LHE6" s="453"/>
      <c r="LHF6" s="453"/>
      <c r="LHG6" s="453"/>
      <c r="LHH6" s="453"/>
      <c r="LHI6" s="453"/>
      <c r="LHJ6" s="453"/>
      <c r="LHK6" s="453"/>
      <c r="LHL6" s="453"/>
      <c r="LHM6" s="453"/>
      <c r="LHN6" s="453"/>
      <c r="LHO6" s="453"/>
      <c r="LHP6" s="453"/>
      <c r="LHQ6" s="453"/>
      <c r="LHR6" s="453"/>
      <c r="LHS6" s="453"/>
      <c r="LHT6" s="453"/>
      <c r="LHU6" s="453"/>
      <c r="LHV6" s="453"/>
      <c r="LHW6" s="453"/>
      <c r="LHX6" s="453"/>
      <c r="LHY6" s="453"/>
      <c r="LHZ6" s="453"/>
      <c r="LIA6" s="453"/>
      <c r="LIB6" s="453"/>
      <c r="LIC6" s="453"/>
      <c r="LID6" s="453"/>
      <c r="LIE6" s="453"/>
      <c r="LIF6" s="453"/>
      <c r="LIG6" s="453"/>
      <c r="LIH6" s="453"/>
      <c r="LII6" s="453"/>
      <c r="LIJ6" s="453"/>
      <c r="LIK6" s="453"/>
      <c r="LIL6" s="453"/>
      <c r="LIM6" s="453"/>
      <c r="LIN6" s="453"/>
      <c r="LIO6" s="453"/>
      <c r="LIP6" s="453"/>
      <c r="LIQ6" s="453"/>
      <c r="LIR6" s="453"/>
      <c r="LIS6" s="453"/>
      <c r="LIT6" s="453"/>
      <c r="LIU6" s="453"/>
      <c r="LIV6" s="453"/>
      <c r="LIW6" s="453"/>
      <c r="LIX6" s="453"/>
      <c r="LIY6" s="453"/>
      <c r="LIZ6" s="453"/>
      <c r="LJA6" s="453"/>
      <c r="LJB6" s="453"/>
      <c r="LJC6" s="453"/>
      <c r="LJD6" s="453"/>
      <c r="LJE6" s="453"/>
      <c r="LJF6" s="453"/>
      <c r="LJG6" s="453"/>
      <c r="LJH6" s="453"/>
      <c r="LJI6" s="453"/>
      <c r="LJJ6" s="453"/>
      <c r="LJK6" s="453"/>
      <c r="LJL6" s="453"/>
      <c r="LJM6" s="453"/>
      <c r="LJN6" s="453"/>
      <c r="LJO6" s="453"/>
      <c r="LJP6" s="453"/>
      <c r="LJQ6" s="453"/>
      <c r="LJR6" s="453"/>
      <c r="LJS6" s="453"/>
      <c r="LJT6" s="453"/>
      <c r="LJU6" s="453"/>
      <c r="LJV6" s="453"/>
      <c r="LJW6" s="453"/>
      <c r="LJX6" s="453"/>
      <c r="LJY6" s="453"/>
      <c r="LJZ6" s="453"/>
      <c r="LKA6" s="453"/>
      <c r="LKB6" s="453"/>
      <c r="LKC6" s="453"/>
      <c r="LKD6" s="453"/>
      <c r="LKE6" s="453"/>
      <c r="LKF6" s="453"/>
      <c r="LKG6" s="453"/>
      <c r="LKH6" s="453"/>
      <c r="LKI6" s="453"/>
      <c r="LKJ6" s="453"/>
      <c r="LKK6" s="453"/>
      <c r="LKL6" s="453"/>
      <c r="LKM6" s="453"/>
      <c r="LKN6" s="453"/>
      <c r="LKO6" s="453"/>
      <c r="LKP6" s="453"/>
      <c r="LKQ6" s="453"/>
      <c r="LKR6" s="453"/>
      <c r="LKS6" s="453"/>
      <c r="LKT6" s="453"/>
      <c r="LKU6" s="453"/>
      <c r="LKV6" s="453"/>
      <c r="LKW6" s="453"/>
      <c r="LKX6" s="453"/>
      <c r="LKY6" s="453"/>
      <c r="LKZ6" s="453"/>
      <c r="LLA6" s="453"/>
      <c r="LLB6" s="453"/>
      <c r="LLC6" s="453"/>
      <c r="LLD6" s="453"/>
      <c r="LLE6" s="453"/>
      <c r="LLF6" s="453"/>
      <c r="LLG6" s="453"/>
      <c r="LLH6" s="453"/>
      <c r="LLI6" s="453"/>
      <c r="LLJ6" s="453"/>
      <c r="LLK6" s="453"/>
      <c r="LLL6" s="453"/>
      <c r="LLM6" s="453"/>
      <c r="LLN6" s="453"/>
      <c r="LLO6" s="453"/>
      <c r="LLP6" s="453"/>
      <c r="LLQ6" s="453"/>
      <c r="LLR6" s="453"/>
      <c r="LLS6" s="453"/>
      <c r="LLT6" s="453"/>
      <c r="LLU6" s="453"/>
      <c r="LLV6" s="453"/>
      <c r="LLW6" s="453"/>
      <c r="LLX6" s="453"/>
      <c r="LLY6" s="453"/>
      <c r="LLZ6" s="453"/>
      <c r="LMA6" s="453"/>
      <c r="LMB6" s="453"/>
      <c r="LMC6" s="453"/>
      <c r="LMD6" s="453"/>
      <c r="LME6" s="453"/>
      <c r="LMF6" s="453"/>
      <c r="LMG6" s="453"/>
      <c r="LMH6" s="453"/>
      <c r="LMI6" s="453"/>
      <c r="LMJ6" s="453"/>
      <c r="LMK6" s="453"/>
      <c r="LML6" s="453"/>
      <c r="LMM6" s="453"/>
      <c r="LMN6" s="453"/>
      <c r="LMO6" s="453"/>
      <c r="LMP6" s="453"/>
      <c r="LMQ6" s="453"/>
      <c r="LMR6" s="453"/>
      <c r="LMS6" s="453"/>
      <c r="LMT6" s="453"/>
      <c r="LMU6" s="453"/>
      <c r="LMV6" s="453"/>
      <c r="LMW6" s="453"/>
      <c r="LMX6" s="453"/>
      <c r="LMY6" s="453"/>
      <c r="LMZ6" s="453"/>
      <c r="LNA6" s="453"/>
      <c r="LNB6" s="453"/>
      <c r="LNC6" s="453"/>
      <c r="LND6" s="453"/>
      <c r="LNE6" s="453"/>
      <c r="LNF6" s="453"/>
      <c r="LNG6" s="453"/>
      <c r="LNH6" s="453"/>
      <c r="LNI6" s="453"/>
      <c r="LNJ6" s="453"/>
      <c r="LNK6" s="453"/>
      <c r="LNL6" s="453"/>
      <c r="LNM6" s="453"/>
      <c r="LNN6" s="453"/>
      <c r="LNO6" s="453"/>
      <c r="LNP6" s="453"/>
      <c r="LNQ6" s="453"/>
      <c r="LNR6" s="453"/>
      <c r="LNS6" s="453"/>
      <c r="LNT6" s="453"/>
      <c r="LNU6" s="453"/>
      <c r="LNV6" s="453"/>
      <c r="LNW6" s="453"/>
      <c r="LNX6" s="453"/>
      <c r="LNY6" s="453"/>
      <c r="LNZ6" s="453"/>
      <c r="LOA6" s="453"/>
      <c r="LOB6" s="453"/>
      <c r="LOC6" s="453"/>
      <c r="LOD6" s="453"/>
      <c r="LOE6" s="453"/>
      <c r="LOF6" s="453"/>
      <c r="LOG6" s="453"/>
      <c r="LOH6" s="453"/>
      <c r="LOI6" s="453"/>
      <c r="LOJ6" s="453"/>
      <c r="LOK6" s="453"/>
      <c r="LOL6" s="453"/>
      <c r="LOM6" s="453"/>
      <c r="LON6" s="453"/>
      <c r="LOO6" s="453"/>
      <c r="LOP6" s="453"/>
      <c r="LOQ6" s="453"/>
      <c r="LOR6" s="453"/>
      <c r="LOS6" s="453"/>
      <c r="LOT6" s="453"/>
      <c r="LOU6" s="453"/>
      <c r="LOV6" s="453"/>
      <c r="LOW6" s="453"/>
      <c r="LOX6" s="453"/>
      <c r="LOY6" s="453"/>
      <c r="LOZ6" s="453"/>
      <c r="LPA6" s="453"/>
      <c r="LPB6" s="453"/>
      <c r="LPC6" s="453"/>
      <c r="LPD6" s="453"/>
      <c r="LPE6" s="453"/>
      <c r="LPF6" s="453"/>
      <c r="LPG6" s="453"/>
      <c r="LPH6" s="453"/>
      <c r="LPI6" s="453"/>
      <c r="LPJ6" s="453"/>
      <c r="LPK6" s="453"/>
      <c r="LPL6" s="453"/>
      <c r="LPM6" s="453"/>
      <c r="LPN6" s="453"/>
      <c r="LPO6" s="453"/>
      <c r="LPP6" s="453"/>
      <c r="LPQ6" s="453"/>
      <c r="LPR6" s="453"/>
      <c r="LPS6" s="453"/>
      <c r="LPT6" s="453"/>
      <c r="LPU6" s="453"/>
      <c r="LPV6" s="453"/>
      <c r="LPW6" s="453"/>
      <c r="LPX6" s="453"/>
      <c r="LPY6" s="453"/>
      <c r="LPZ6" s="453"/>
      <c r="LQA6" s="453"/>
      <c r="LQB6" s="453"/>
      <c r="LQC6" s="453"/>
      <c r="LQD6" s="453"/>
      <c r="LQE6" s="453"/>
      <c r="LQF6" s="453"/>
      <c r="LQG6" s="453"/>
      <c r="LQH6" s="453"/>
      <c r="LQI6" s="453"/>
      <c r="LQJ6" s="453"/>
      <c r="LQK6" s="453"/>
      <c r="LQL6" s="453"/>
      <c r="LQM6" s="453"/>
      <c r="LQN6" s="453"/>
      <c r="LQO6" s="453"/>
      <c r="LQP6" s="453"/>
      <c r="LQQ6" s="453"/>
      <c r="LQR6" s="453"/>
      <c r="LQS6" s="453"/>
      <c r="LQT6" s="453"/>
      <c r="LQU6" s="453"/>
      <c r="LQV6" s="453"/>
      <c r="LQW6" s="453"/>
      <c r="LQX6" s="453"/>
      <c r="LQY6" s="453"/>
      <c r="LQZ6" s="453"/>
      <c r="LRA6" s="453"/>
      <c r="LRB6" s="453"/>
      <c r="LRC6" s="453"/>
      <c r="LRD6" s="453"/>
      <c r="LRE6" s="453"/>
      <c r="LRF6" s="453"/>
      <c r="LRG6" s="453"/>
      <c r="LRH6" s="453"/>
      <c r="LRI6" s="453"/>
      <c r="LRJ6" s="453"/>
      <c r="LRK6" s="453"/>
      <c r="LRL6" s="453"/>
      <c r="LRM6" s="453"/>
      <c r="LRN6" s="453"/>
      <c r="LRO6" s="453"/>
      <c r="LRP6" s="453"/>
      <c r="LRQ6" s="453"/>
      <c r="LRR6" s="453"/>
      <c r="LRS6" s="453"/>
      <c r="LRT6" s="453"/>
      <c r="LRU6" s="453"/>
      <c r="LRV6" s="453"/>
      <c r="LRW6" s="453"/>
      <c r="LRX6" s="453"/>
      <c r="LRY6" s="453"/>
      <c r="LRZ6" s="453"/>
      <c r="LSA6" s="453"/>
      <c r="LSB6" s="453"/>
      <c r="LSC6" s="453"/>
      <c r="LSD6" s="453"/>
      <c r="LSE6" s="453"/>
      <c r="LSF6" s="453"/>
      <c r="LSG6" s="453"/>
      <c r="LSH6" s="453"/>
      <c r="LSI6" s="453"/>
      <c r="LSJ6" s="453"/>
      <c r="LSK6" s="453"/>
      <c r="LSL6" s="453"/>
      <c r="LSM6" s="453"/>
      <c r="LSN6" s="453"/>
      <c r="LSO6" s="453"/>
      <c r="LSP6" s="453"/>
      <c r="LSQ6" s="453"/>
      <c r="LSR6" s="453"/>
      <c r="LSS6" s="453"/>
      <c r="LST6" s="453"/>
      <c r="LSU6" s="453"/>
      <c r="LSV6" s="453"/>
      <c r="LSW6" s="453"/>
      <c r="LSX6" s="453"/>
      <c r="LSY6" s="453"/>
      <c r="LSZ6" s="453"/>
      <c r="LTA6" s="453"/>
      <c r="LTB6" s="453"/>
      <c r="LTC6" s="453"/>
      <c r="LTD6" s="453"/>
      <c r="LTE6" s="453"/>
      <c r="LTF6" s="453"/>
      <c r="LTG6" s="453"/>
      <c r="LTH6" s="453"/>
      <c r="LTI6" s="453"/>
      <c r="LTJ6" s="453"/>
      <c r="LTK6" s="453"/>
      <c r="LTL6" s="453"/>
      <c r="LTM6" s="453"/>
      <c r="LTN6" s="453"/>
      <c r="LTO6" s="453"/>
      <c r="LTP6" s="453"/>
      <c r="LTQ6" s="453"/>
      <c r="LTR6" s="453"/>
      <c r="LTS6" s="453"/>
      <c r="LTT6" s="453"/>
      <c r="LTU6" s="453"/>
      <c r="LTV6" s="453"/>
      <c r="LTW6" s="453"/>
      <c r="LTX6" s="453"/>
      <c r="LTY6" s="453"/>
      <c r="LTZ6" s="453"/>
      <c r="LUA6" s="453"/>
      <c r="LUB6" s="453"/>
      <c r="LUC6" s="453"/>
      <c r="LUD6" s="453"/>
      <c r="LUE6" s="453"/>
      <c r="LUF6" s="453"/>
      <c r="LUG6" s="453"/>
      <c r="LUH6" s="453"/>
      <c r="LUI6" s="453"/>
      <c r="LUJ6" s="453"/>
      <c r="LUK6" s="453"/>
      <c r="LUL6" s="453"/>
      <c r="LUM6" s="453"/>
      <c r="LUN6" s="453"/>
      <c r="LUO6" s="453"/>
      <c r="LUP6" s="453"/>
      <c r="LUQ6" s="453"/>
      <c r="LUR6" s="453"/>
      <c r="LUS6" s="453"/>
      <c r="LUT6" s="453"/>
      <c r="LUU6" s="453"/>
      <c r="LUV6" s="453"/>
      <c r="LUW6" s="453"/>
      <c r="LUX6" s="453"/>
      <c r="LUY6" s="453"/>
      <c r="LUZ6" s="453"/>
      <c r="LVA6" s="453"/>
      <c r="LVB6" s="453"/>
      <c r="LVC6" s="453"/>
      <c r="LVD6" s="453"/>
      <c r="LVE6" s="453"/>
      <c r="LVF6" s="453"/>
      <c r="LVG6" s="453"/>
      <c r="LVH6" s="453"/>
      <c r="LVI6" s="453"/>
      <c r="LVJ6" s="453"/>
      <c r="LVK6" s="453"/>
      <c r="LVL6" s="453"/>
      <c r="LVM6" s="453"/>
      <c r="LVN6" s="453"/>
      <c r="LVO6" s="453"/>
      <c r="LVP6" s="453"/>
      <c r="LVQ6" s="453"/>
      <c r="LVR6" s="453"/>
      <c r="LVS6" s="453"/>
      <c r="LVT6" s="453"/>
      <c r="LVU6" s="453"/>
      <c r="LVV6" s="453"/>
      <c r="LVW6" s="453"/>
      <c r="LVX6" s="453"/>
      <c r="LVY6" s="453"/>
      <c r="LVZ6" s="453"/>
      <c r="LWA6" s="453"/>
      <c r="LWB6" s="453"/>
      <c r="LWC6" s="453"/>
      <c r="LWD6" s="453"/>
      <c r="LWE6" s="453"/>
      <c r="LWF6" s="453"/>
      <c r="LWG6" s="453"/>
      <c r="LWH6" s="453"/>
      <c r="LWI6" s="453"/>
      <c r="LWJ6" s="453"/>
      <c r="LWK6" s="453"/>
      <c r="LWL6" s="453"/>
      <c r="LWM6" s="453"/>
      <c r="LWN6" s="453"/>
      <c r="LWO6" s="453"/>
      <c r="LWP6" s="453"/>
      <c r="LWQ6" s="453"/>
      <c r="LWR6" s="453"/>
      <c r="LWS6" s="453"/>
      <c r="LWT6" s="453"/>
      <c r="LWU6" s="453"/>
      <c r="LWV6" s="453"/>
      <c r="LWW6" s="453"/>
      <c r="LWX6" s="453"/>
      <c r="LWY6" s="453"/>
      <c r="LWZ6" s="453"/>
      <c r="LXA6" s="453"/>
      <c r="LXB6" s="453"/>
      <c r="LXC6" s="453"/>
      <c r="LXD6" s="453"/>
      <c r="LXE6" s="453"/>
      <c r="LXF6" s="453"/>
      <c r="LXG6" s="453"/>
      <c r="LXH6" s="453"/>
      <c r="LXI6" s="453"/>
      <c r="LXJ6" s="453"/>
      <c r="LXK6" s="453"/>
      <c r="LXL6" s="453"/>
      <c r="LXM6" s="453"/>
      <c r="LXN6" s="453"/>
      <c r="LXO6" s="453"/>
      <c r="LXP6" s="453"/>
      <c r="LXQ6" s="453"/>
      <c r="LXR6" s="453"/>
      <c r="LXS6" s="453"/>
      <c r="LXT6" s="453"/>
      <c r="LXU6" s="453"/>
      <c r="LXV6" s="453"/>
      <c r="LXW6" s="453"/>
      <c r="LXX6" s="453"/>
      <c r="LXY6" s="453"/>
      <c r="LXZ6" s="453"/>
      <c r="LYA6" s="453"/>
      <c r="LYB6" s="453"/>
      <c r="LYC6" s="453"/>
      <c r="LYD6" s="453"/>
      <c r="LYE6" s="453"/>
      <c r="LYF6" s="453"/>
      <c r="LYG6" s="453"/>
      <c r="LYH6" s="453"/>
      <c r="LYI6" s="453"/>
      <c r="LYJ6" s="453"/>
      <c r="LYK6" s="453"/>
      <c r="LYL6" s="453"/>
      <c r="LYM6" s="453"/>
      <c r="LYN6" s="453"/>
      <c r="LYO6" s="453"/>
      <c r="LYP6" s="453"/>
      <c r="LYQ6" s="453"/>
      <c r="LYR6" s="453"/>
      <c r="LYS6" s="453"/>
      <c r="LYT6" s="453"/>
      <c r="LYU6" s="453"/>
      <c r="LYV6" s="453"/>
      <c r="LYW6" s="453"/>
      <c r="LYX6" s="453"/>
      <c r="LYY6" s="453"/>
      <c r="LYZ6" s="453"/>
      <c r="LZA6" s="453"/>
      <c r="LZB6" s="453"/>
      <c r="LZC6" s="453"/>
      <c r="LZD6" s="453"/>
      <c r="LZE6" s="453"/>
      <c r="LZF6" s="453"/>
      <c r="LZG6" s="453"/>
      <c r="LZH6" s="453"/>
      <c r="LZI6" s="453"/>
      <c r="LZJ6" s="453"/>
      <c r="LZK6" s="453"/>
      <c r="LZL6" s="453"/>
      <c r="LZM6" s="453"/>
      <c r="LZN6" s="453"/>
      <c r="LZO6" s="453"/>
      <c r="LZP6" s="453"/>
      <c r="LZQ6" s="453"/>
      <c r="LZR6" s="453"/>
      <c r="LZS6" s="453"/>
      <c r="LZT6" s="453"/>
      <c r="LZU6" s="453"/>
      <c r="LZV6" s="453"/>
      <c r="LZW6" s="453"/>
      <c r="LZX6" s="453"/>
      <c r="LZY6" s="453"/>
      <c r="LZZ6" s="453"/>
      <c r="MAA6" s="453"/>
      <c r="MAB6" s="453"/>
      <c r="MAC6" s="453"/>
      <c r="MAD6" s="453"/>
      <c r="MAE6" s="453"/>
      <c r="MAF6" s="453"/>
      <c r="MAG6" s="453"/>
      <c r="MAH6" s="453"/>
      <c r="MAI6" s="453"/>
      <c r="MAJ6" s="453"/>
      <c r="MAK6" s="453"/>
      <c r="MAL6" s="453"/>
      <c r="MAM6" s="453"/>
      <c r="MAN6" s="453"/>
      <c r="MAO6" s="453"/>
      <c r="MAP6" s="453"/>
      <c r="MAQ6" s="453"/>
      <c r="MAR6" s="453"/>
      <c r="MAS6" s="453"/>
      <c r="MAT6" s="453"/>
      <c r="MAU6" s="453"/>
      <c r="MAV6" s="453"/>
      <c r="MAW6" s="453"/>
      <c r="MAX6" s="453"/>
      <c r="MAY6" s="453"/>
      <c r="MAZ6" s="453"/>
      <c r="MBA6" s="453"/>
      <c r="MBB6" s="453"/>
      <c r="MBC6" s="453"/>
      <c r="MBD6" s="453"/>
      <c r="MBE6" s="453"/>
      <c r="MBF6" s="453"/>
      <c r="MBG6" s="453"/>
      <c r="MBH6" s="453"/>
      <c r="MBI6" s="453"/>
      <c r="MBJ6" s="453"/>
      <c r="MBK6" s="453"/>
      <c r="MBL6" s="453"/>
      <c r="MBM6" s="453"/>
      <c r="MBN6" s="453"/>
      <c r="MBO6" s="453"/>
      <c r="MBP6" s="453"/>
      <c r="MBQ6" s="453"/>
      <c r="MBR6" s="453"/>
      <c r="MBS6" s="453"/>
      <c r="MBT6" s="453"/>
      <c r="MBU6" s="453"/>
      <c r="MBV6" s="453"/>
      <c r="MBW6" s="453"/>
      <c r="MBX6" s="453"/>
      <c r="MBY6" s="453"/>
      <c r="MBZ6" s="453"/>
      <c r="MCA6" s="453"/>
      <c r="MCB6" s="453"/>
      <c r="MCC6" s="453"/>
      <c r="MCD6" s="453"/>
      <c r="MCE6" s="453"/>
      <c r="MCF6" s="453"/>
      <c r="MCG6" s="453"/>
      <c r="MCH6" s="453"/>
      <c r="MCI6" s="453"/>
      <c r="MCJ6" s="453"/>
      <c r="MCK6" s="453"/>
      <c r="MCL6" s="453"/>
      <c r="MCM6" s="453"/>
      <c r="MCN6" s="453"/>
      <c r="MCO6" s="453"/>
      <c r="MCP6" s="453"/>
      <c r="MCQ6" s="453"/>
      <c r="MCR6" s="453"/>
      <c r="MCS6" s="453"/>
      <c r="MCT6" s="453"/>
      <c r="MCU6" s="453"/>
      <c r="MCV6" s="453"/>
      <c r="MCW6" s="453"/>
      <c r="MCX6" s="453"/>
      <c r="MCY6" s="453"/>
      <c r="MCZ6" s="453"/>
      <c r="MDA6" s="453"/>
      <c r="MDB6" s="453"/>
      <c r="MDC6" s="453"/>
      <c r="MDD6" s="453"/>
      <c r="MDE6" s="453"/>
      <c r="MDF6" s="453"/>
      <c r="MDG6" s="453"/>
      <c r="MDH6" s="453"/>
      <c r="MDI6" s="453"/>
      <c r="MDJ6" s="453"/>
      <c r="MDK6" s="453"/>
      <c r="MDL6" s="453"/>
      <c r="MDM6" s="453"/>
      <c r="MDN6" s="453"/>
      <c r="MDO6" s="453"/>
      <c r="MDP6" s="453"/>
      <c r="MDQ6" s="453"/>
      <c r="MDR6" s="453"/>
      <c r="MDS6" s="453"/>
      <c r="MDT6" s="453"/>
      <c r="MDU6" s="453"/>
      <c r="MDV6" s="453"/>
      <c r="MDW6" s="453"/>
      <c r="MDX6" s="453"/>
      <c r="MDY6" s="453"/>
      <c r="MDZ6" s="453"/>
      <c r="MEA6" s="453"/>
      <c r="MEB6" s="453"/>
      <c r="MEC6" s="453"/>
      <c r="MED6" s="453"/>
      <c r="MEE6" s="453"/>
      <c r="MEF6" s="453"/>
      <c r="MEG6" s="453"/>
      <c r="MEH6" s="453"/>
      <c r="MEI6" s="453"/>
      <c r="MEJ6" s="453"/>
      <c r="MEK6" s="453"/>
      <c r="MEL6" s="453"/>
      <c r="MEM6" s="453"/>
      <c r="MEN6" s="453"/>
      <c r="MEO6" s="453"/>
      <c r="MEP6" s="453"/>
      <c r="MEQ6" s="453"/>
      <c r="MER6" s="453"/>
      <c r="MES6" s="453"/>
      <c r="MET6" s="453"/>
      <c r="MEU6" s="453"/>
      <c r="MEV6" s="453"/>
      <c r="MEW6" s="453"/>
      <c r="MEX6" s="453"/>
      <c r="MEY6" s="453"/>
      <c r="MEZ6" s="453"/>
      <c r="MFA6" s="453"/>
      <c r="MFB6" s="453"/>
      <c r="MFC6" s="453"/>
      <c r="MFD6" s="453"/>
      <c r="MFE6" s="453"/>
      <c r="MFF6" s="453"/>
      <c r="MFG6" s="453"/>
      <c r="MFH6" s="453"/>
      <c r="MFI6" s="453"/>
      <c r="MFJ6" s="453"/>
      <c r="MFK6" s="453"/>
      <c r="MFL6" s="453"/>
      <c r="MFM6" s="453"/>
      <c r="MFN6" s="453"/>
      <c r="MFO6" s="453"/>
      <c r="MFP6" s="453"/>
      <c r="MFQ6" s="453"/>
      <c r="MFR6" s="453"/>
      <c r="MFS6" s="453"/>
      <c r="MFT6" s="453"/>
      <c r="MFU6" s="453"/>
      <c r="MFV6" s="453"/>
      <c r="MFW6" s="453"/>
      <c r="MFX6" s="453"/>
      <c r="MFY6" s="453"/>
      <c r="MFZ6" s="453"/>
      <c r="MGA6" s="453"/>
      <c r="MGB6" s="453"/>
      <c r="MGC6" s="453"/>
      <c r="MGD6" s="453"/>
      <c r="MGE6" s="453"/>
      <c r="MGF6" s="453"/>
      <c r="MGG6" s="453"/>
      <c r="MGH6" s="453"/>
      <c r="MGI6" s="453"/>
      <c r="MGJ6" s="453"/>
      <c r="MGK6" s="453"/>
      <c r="MGL6" s="453"/>
      <c r="MGM6" s="453"/>
      <c r="MGN6" s="453"/>
      <c r="MGO6" s="453"/>
      <c r="MGP6" s="453"/>
      <c r="MGQ6" s="453"/>
      <c r="MGR6" s="453"/>
      <c r="MGS6" s="453"/>
      <c r="MGT6" s="453"/>
      <c r="MGU6" s="453"/>
      <c r="MGV6" s="453"/>
      <c r="MGW6" s="453"/>
      <c r="MGX6" s="453"/>
      <c r="MGY6" s="453"/>
      <c r="MGZ6" s="453"/>
      <c r="MHA6" s="453"/>
      <c r="MHB6" s="453"/>
      <c r="MHC6" s="453"/>
      <c r="MHD6" s="453"/>
      <c r="MHE6" s="453"/>
      <c r="MHF6" s="453"/>
      <c r="MHG6" s="453"/>
      <c r="MHH6" s="453"/>
      <c r="MHI6" s="453"/>
      <c r="MHJ6" s="453"/>
      <c r="MHK6" s="453"/>
      <c r="MHL6" s="453"/>
      <c r="MHM6" s="453"/>
      <c r="MHN6" s="453"/>
      <c r="MHO6" s="453"/>
      <c r="MHP6" s="453"/>
      <c r="MHQ6" s="453"/>
      <c r="MHR6" s="453"/>
      <c r="MHS6" s="453"/>
      <c r="MHT6" s="453"/>
      <c r="MHU6" s="453"/>
      <c r="MHV6" s="453"/>
      <c r="MHW6" s="453"/>
      <c r="MHX6" s="453"/>
      <c r="MHY6" s="453"/>
      <c r="MHZ6" s="453"/>
      <c r="MIA6" s="453"/>
      <c r="MIB6" s="453"/>
      <c r="MIC6" s="453"/>
      <c r="MID6" s="453"/>
      <c r="MIE6" s="453"/>
      <c r="MIF6" s="453"/>
      <c r="MIG6" s="453"/>
      <c r="MIH6" s="453"/>
      <c r="MII6" s="453"/>
      <c r="MIJ6" s="453"/>
      <c r="MIK6" s="453"/>
      <c r="MIL6" s="453"/>
      <c r="MIM6" s="453"/>
      <c r="MIN6" s="453"/>
      <c r="MIO6" s="453"/>
      <c r="MIP6" s="453"/>
      <c r="MIQ6" s="453"/>
      <c r="MIR6" s="453"/>
      <c r="MIS6" s="453"/>
      <c r="MIT6" s="453"/>
      <c r="MIU6" s="453"/>
      <c r="MIV6" s="453"/>
      <c r="MIW6" s="453"/>
      <c r="MIX6" s="453"/>
      <c r="MIY6" s="453"/>
      <c r="MIZ6" s="453"/>
      <c r="MJA6" s="453"/>
      <c r="MJB6" s="453"/>
      <c r="MJC6" s="453"/>
      <c r="MJD6" s="453"/>
      <c r="MJE6" s="453"/>
      <c r="MJF6" s="453"/>
      <c r="MJG6" s="453"/>
      <c r="MJH6" s="453"/>
      <c r="MJI6" s="453"/>
      <c r="MJJ6" s="453"/>
      <c r="MJK6" s="453"/>
      <c r="MJL6" s="453"/>
      <c r="MJM6" s="453"/>
      <c r="MJN6" s="453"/>
      <c r="MJO6" s="453"/>
      <c r="MJP6" s="453"/>
      <c r="MJQ6" s="453"/>
      <c r="MJR6" s="453"/>
      <c r="MJS6" s="453"/>
      <c r="MJT6" s="453"/>
      <c r="MJU6" s="453"/>
      <c r="MJV6" s="453"/>
      <c r="MJW6" s="453"/>
      <c r="MJX6" s="453"/>
      <c r="MJY6" s="453"/>
      <c r="MJZ6" s="453"/>
      <c r="MKA6" s="453"/>
      <c r="MKB6" s="453"/>
      <c r="MKC6" s="453"/>
      <c r="MKD6" s="453"/>
      <c r="MKE6" s="453"/>
      <c r="MKF6" s="453"/>
      <c r="MKG6" s="453"/>
      <c r="MKH6" s="453"/>
      <c r="MKI6" s="453"/>
      <c r="MKJ6" s="453"/>
      <c r="MKK6" s="453"/>
      <c r="MKL6" s="453"/>
      <c r="MKM6" s="453"/>
      <c r="MKN6" s="453"/>
      <c r="MKO6" s="453"/>
      <c r="MKP6" s="453"/>
      <c r="MKQ6" s="453"/>
      <c r="MKR6" s="453"/>
      <c r="MKS6" s="453"/>
      <c r="MKT6" s="453"/>
      <c r="MKU6" s="453"/>
      <c r="MKV6" s="453"/>
      <c r="MKW6" s="453"/>
      <c r="MKX6" s="453"/>
      <c r="MKY6" s="453"/>
      <c r="MKZ6" s="453"/>
      <c r="MLA6" s="453"/>
      <c r="MLB6" s="453"/>
      <c r="MLC6" s="453"/>
      <c r="MLD6" s="453"/>
      <c r="MLE6" s="453"/>
      <c r="MLF6" s="453"/>
      <c r="MLG6" s="453"/>
      <c r="MLH6" s="453"/>
      <c r="MLI6" s="453"/>
      <c r="MLJ6" s="453"/>
      <c r="MLK6" s="453"/>
      <c r="MLL6" s="453"/>
      <c r="MLM6" s="453"/>
      <c r="MLN6" s="453"/>
      <c r="MLO6" s="453"/>
      <c r="MLP6" s="453"/>
      <c r="MLQ6" s="453"/>
      <c r="MLR6" s="453"/>
      <c r="MLS6" s="453"/>
      <c r="MLT6" s="453"/>
      <c r="MLU6" s="453"/>
      <c r="MLV6" s="453"/>
      <c r="MLW6" s="453"/>
      <c r="MLX6" s="453"/>
      <c r="MLY6" s="453"/>
      <c r="MLZ6" s="453"/>
      <c r="MMA6" s="453"/>
      <c r="MMB6" s="453"/>
      <c r="MMC6" s="453"/>
      <c r="MMD6" s="453"/>
      <c r="MME6" s="453"/>
      <c r="MMF6" s="453"/>
      <c r="MMG6" s="453"/>
      <c r="MMH6" s="453"/>
      <c r="MMI6" s="453"/>
      <c r="MMJ6" s="453"/>
      <c r="MMK6" s="453"/>
      <c r="MML6" s="453"/>
      <c r="MMM6" s="453"/>
      <c r="MMN6" s="453"/>
      <c r="MMO6" s="453"/>
      <c r="MMP6" s="453"/>
      <c r="MMQ6" s="453"/>
      <c r="MMR6" s="453"/>
      <c r="MMS6" s="453"/>
      <c r="MMT6" s="453"/>
      <c r="MMU6" s="453"/>
      <c r="MMV6" s="453"/>
      <c r="MMW6" s="453"/>
      <c r="MMX6" s="453"/>
      <c r="MMY6" s="453"/>
      <c r="MMZ6" s="453"/>
      <c r="MNA6" s="453"/>
      <c r="MNB6" s="453"/>
      <c r="MNC6" s="453"/>
      <c r="MND6" s="453"/>
      <c r="MNE6" s="453"/>
      <c r="MNF6" s="453"/>
      <c r="MNG6" s="453"/>
      <c r="MNH6" s="453"/>
      <c r="MNI6" s="453"/>
      <c r="MNJ6" s="453"/>
      <c r="MNK6" s="453"/>
      <c r="MNL6" s="453"/>
      <c r="MNM6" s="453"/>
      <c r="MNN6" s="453"/>
      <c r="MNO6" s="453"/>
      <c r="MNP6" s="453"/>
      <c r="MNQ6" s="453"/>
      <c r="MNR6" s="453"/>
      <c r="MNS6" s="453"/>
      <c r="MNT6" s="453"/>
      <c r="MNU6" s="453"/>
      <c r="MNV6" s="453"/>
      <c r="MNW6" s="453"/>
      <c r="MNX6" s="453"/>
      <c r="MNY6" s="453"/>
      <c r="MNZ6" s="453"/>
      <c r="MOA6" s="453"/>
      <c r="MOB6" s="453"/>
      <c r="MOC6" s="453"/>
      <c r="MOD6" s="453"/>
      <c r="MOE6" s="453"/>
      <c r="MOF6" s="453"/>
      <c r="MOG6" s="453"/>
      <c r="MOH6" s="453"/>
      <c r="MOI6" s="453"/>
      <c r="MOJ6" s="453"/>
      <c r="MOK6" s="453"/>
      <c r="MOL6" s="453"/>
      <c r="MOM6" s="453"/>
      <c r="MON6" s="453"/>
      <c r="MOO6" s="453"/>
      <c r="MOP6" s="453"/>
      <c r="MOQ6" s="453"/>
      <c r="MOR6" s="453"/>
      <c r="MOS6" s="453"/>
      <c r="MOT6" s="453"/>
      <c r="MOU6" s="453"/>
      <c r="MOV6" s="453"/>
      <c r="MOW6" s="453"/>
      <c r="MOX6" s="453"/>
      <c r="MOY6" s="453"/>
      <c r="MOZ6" s="453"/>
      <c r="MPA6" s="453"/>
      <c r="MPB6" s="453"/>
      <c r="MPC6" s="453"/>
      <c r="MPD6" s="453"/>
      <c r="MPE6" s="453"/>
      <c r="MPF6" s="453"/>
      <c r="MPG6" s="453"/>
      <c r="MPH6" s="453"/>
      <c r="MPI6" s="453"/>
      <c r="MPJ6" s="453"/>
      <c r="MPK6" s="453"/>
      <c r="MPL6" s="453"/>
      <c r="MPM6" s="453"/>
      <c r="MPN6" s="453"/>
      <c r="MPO6" s="453"/>
      <c r="MPP6" s="453"/>
      <c r="MPQ6" s="453"/>
      <c r="MPR6" s="453"/>
      <c r="MPS6" s="453"/>
      <c r="MPT6" s="453"/>
      <c r="MPU6" s="453"/>
      <c r="MPV6" s="453"/>
      <c r="MPW6" s="453"/>
      <c r="MPX6" s="453"/>
      <c r="MPY6" s="453"/>
      <c r="MPZ6" s="453"/>
      <c r="MQA6" s="453"/>
      <c r="MQB6" s="453"/>
      <c r="MQC6" s="453"/>
      <c r="MQD6" s="453"/>
      <c r="MQE6" s="453"/>
      <c r="MQF6" s="453"/>
      <c r="MQG6" s="453"/>
      <c r="MQH6" s="453"/>
      <c r="MQI6" s="453"/>
      <c r="MQJ6" s="453"/>
      <c r="MQK6" s="453"/>
      <c r="MQL6" s="453"/>
      <c r="MQM6" s="453"/>
      <c r="MQN6" s="453"/>
      <c r="MQO6" s="453"/>
      <c r="MQP6" s="453"/>
      <c r="MQQ6" s="453"/>
      <c r="MQR6" s="453"/>
      <c r="MQS6" s="453"/>
      <c r="MQT6" s="453"/>
      <c r="MQU6" s="453"/>
      <c r="MQV6" s="453"/>
      <c r="MQW6" s="453"/>
      <c r="MQX6" s="453"/>
      <c r="MQY6" s="453"/>
      <c r="MQZ6" s="453"/>
      <c r="MRA6" s="453"/>
      <c r="MRB6" s="453"/>
      <c r="MRC6" s="453"/>
      <c r="MRD6" s="453"/>
      <c r="MRE6" s="453"/>
      <c r="MRF6" s="453"/>
      <c r="MRG6" s="453"/>
      <c r="MRH6" s="453"/>
      <c r="MRI6" s="453"/>
      <c r="MRJ6" s="453"/>
      <c r="MRK6" s="453"/>
      <c r="MRL6" s="453"/>
      <c r="MRM6" s="453"/>
      <c r="MRN6" s="453"/>
      <c r="MRO6" s="453"/>
      <c r="MRP6" s="453"/>
      <c r="MRQ6" s="453"/>
      <c r="MRR6" s="453"/>
      <c r="MRS6" s="453"/>
      <c r="MRT6" s="453"/>
      <c r="MRU6" s="453"/>
      <c r="MRV6" s="453"/>
      <c r="MRW6" s="453"/>
      <c r="MRX6" s="453"/>
      <c r="MRY6" s="453"/>
      <c r="MRZ6" s="453"/>
      <c r="MSA6" s="453"/>
      <c r="MSB6" s="453"/>
      <c r="MSC6" s="453"/>
      <c r="MSD6" s="453"/>
      <c r="MSE6" s="453"/>
      <c r="MSF6" s="453"/>
      <c r="MSG6" s="453"/>
      <c r="MSH6" s="453"/>
      <c r="MSI6" s="453"/>
      <c r="MSJ6" s="453"/>
      <c r="MSK6" s="453"/>
      <c r="MSL6" s="453"/>
      <c r="MSM6" s="453"/>
      <c r="MSN6" s="453"/>
      <c r="MSO6" s="453"/>
      <c r="MSP6" s="453"/>
      <c r="MSQ6" s="453"/>
      <c r="MSR6" s="453"/>
      <c r="MSS6" s="453"/>
      <c r="MST6" s="453"/>
      <c r="MSU6" s="453"/>
      <c r="MSV6" s="453"/>
      <c r="MSW6" s="453"/>
      <c r="MSX6" s="453"/>
      <c r="MSY6" s="453"/>
      <c r="MSZ6" s="453"/>
      <c r="MTA6" s="453"/>
      <c r="MTB6" s="453"/>
      <c r="MTC6" s="453"/>
      <c r="MTD6" s="453"/>
      <c r="MTE6" s="453"/>
      <c r="MTF6" s="453"/>
      <c r="MTG6" s="453"/>
      <c r="MTH6" s="453"/>
      <c r="MTI6" s="453"/>
      <c r="MTJ6" s="453"/>
      <c r="MTK6" s="453"/>
      <c r="MTL6" s="453"/>
      <c r="MTM6" s="453"/>
      <c r="MTN6" s="453"/>
      <c r="MTO6" s="453"/>
      <c r="MTP6" s="453"/>
      <c r="MTQ6" s="453"/>
      <c r="MTR6" s="453"/>
      <c r="MTS6" s="453"/>
      <c r="MTT6" s="453"/>
      <c r="MTU6" s="453"/>
      <c r="MTV6" s="453"/>
      <c r="MTW6" s="453"/>
      <c r="MTX6" s="453"/>
      <c r="MTY6" s="453"/>
      <c r="MTZ6" s="453"/>
      <c r="MUA6" s="453"/>
      <c r="MUB6" s="453"/>
      <c r="MUC6" s="453"/>
      <c r="MUD6" s="453"/>
      <c r="MUE6" s="453"/>
      <c r="MUF6" s="453"/>
      <c r="MUG6" s="453"/>
      <c r="MUH6" s="453"/>
      <c r="MUI6" s="453"/>
      <c r="MUJ6" s="453"/>
      <c r="MUK6" s="453"/>
      <c r="MUL6" s="453"/>
      <c r="MUM6" s="453"/>
      <c r="MUN6" s="453"/>
      <c r="MUO6" s="453"/>
      <c r="MUP6" s="453"/>
      <c r="MUQ6" s="453"/>
      <c r="MUR6" s="453"/>
      <c r="MUS6" s="453"/>
      <c r="MUT6" s="453"/>
      <c r="MUU6" s="453"/>
      <c r="MUV6" s="453"/>
      <c r="MUW6" s="453"/>
      <c r="MUX6" s="453"/>
      <c r="MUY6" s="453"/>
      <c r="MUZ6" s="453"/>
      <c r="MVA6" s="453"/>
      <c r="MVB6" s="453"/>
      <c r="MVC6" s="453"/>
      <c r="MVD6" s="453"/>
      <c r="MVE6" s="453"/>
      <c r="MVF6" s="453"/>
      <c r="MVG6" s="453"/>
      <c r="MVH6" s="453"/>
      <c r="MVI6" s="453"/>
      <c r="MVJ6" s="453"/>
      <c r="MVK6" s="453"/>
      <c r="MVL6" s="453"/>
      <c r="MVM6" s="453"/>
      <c r="MVN6" s="453"/>
      <c r="MVO6" s="453"/>
      <c r="MVP6" s="453"/>
      <c r="MVQ6" s="453"/>
      <c r="MVR6" s="453"/>
      <c r="MVS6" s="453"/>
      <c r="MVT6" s="453"/>
      <c r="MVU6" s="453"/>
      <c r="MVV6" s="453"/>
      <c r="MVW6" s="453"/>
      <c r="MVX6" s="453"/>
      <c r="MVY6" s="453"/>
      <c r="MVZ6" s="453"/>
      <c r="MWA6" s="453"/>
      <c r="MWB6" s="453"/>
      <c r="MWC6" s="453"/>
      <c r="MWD6" s="453"/>
      <c r="MWE6" s="453"/>
      <c r="MWF6" s="453"/>
      <c r="MWG6" s="453"/>
      <c r="MWH6" s="453"/>
      <c r="MWI6" s="453"/>
      <c r="MWJ6" s="453"/>
      <c r="MWK6" s="453"/>
      <c r="MWL6" s="453"/>
      <c r="MWM6" s="453"/>
      <c r="MWN6" s="453"/>
      <c r="MWO6" s="453"/>
      <c r="MWP6" s="453"/>
      <c r="MWQ6" s="453"/>
      <c r="MWR6" s="453"/>
      <c r="MWS6" s="453"/>
      <c r="MWT6" s="453"/>
      <c r="MWU6" s="453"/>
      <c r="MWV6" s="453"/>
      <c r="MWW6" s="453"/>
      <c r="MWX6" s="453"/>
      <c r="MWY6" s="453"/>
      <c r="MWZ6" s="453"/>
      <c r="MXA6" s="453"/>
      <c r="MXB6" s="453"/>
      <c r="MXC6" s="453"/>
      <c r="MXD6" s="453"/>
      <c r="MXE6" s="453"/>
      <c r="MXF6" s="453"/>
      <c r="MXG6" s="453"/>
      <c r="MXH6" s="453"/>
      <c r="MXI6" s="453"/>
      <c r="MXJ6" s="453"/>
      <c r="MXK6" s="453"/>
      <c r="MXL6" s="453"/>
      <c r="MXM6" s="453"/>
      <c r="MXN6" s="453"/>
      <c r="MXO6" s="453"/>
      <c r="MXP6" s="453"/>
      <c r="MXQ6" s="453"/>
      <c r="MXR6" s="453"/>
      <c r="MXS6" s="453"/>
      <c r="MXT6" s="453"/>
      <c r="MXU6" s="453"/>
      <c r="MXV6" s="453"/>
      <c r="MXW6" s="453"/>
      <c r="MXX6" s="453"/>
      <c r="MXY6" s="453"/>
      <c r="MXZ6" s="453"/>
      <c r="MYA6" s="453"/>
      <c r="MYB6" s="453"/>
      <c r="MYC6" s="453"/>
      <c r="MYD6" s="453"/>
      <c r="MYE6" s="453"/>
      <c r="MYF6" s="453"/>
      <c r="MYG6" s="453"/>
      <c r="MYH6" s="453"/>
      <c r="MYI6" s="453"/>
      <c r="MYJ6" s="453"/>
      <c r="MYK6" s="453"/>
      <c r="MYL6" s="453"/>
      <c r="MYM6" s="453"/>
      <c r="MYN6" s="453"/>
      <c r="MYO6" s="453"/>
      <c r="MYP6" s="453"/>
      <c r="MYQ6" s="453"/>
      <c r="MYR6" s="453"/>
      <c r="MYS6" s="453"/>
      <c r="MYT6" s="453"/>
      <c r="MYU6" s="453"/>
      <c r="MYV6" s="453"/>
      <c r="MYW6" s="453"/>
      <c r="MYX6" s="453"/>
      <c r="MYY6" s="453"/>
      <c r="MYZ6" s="453"/>
      <c r="MZA6" s="453"/>
      <c r="MZB6" s="453"/>
      <c r="MZC6" s="453"/>
      <c r="MZD6" s="453"/>
      <c r="MZE6" s="453"/>
      <c r="MZF6" s="453"/>
      <c r="MZG6" s="453"/>
      <c r="MZH6" s="453"/>
      <c r="MZI6" s="453"/>
      <c r="MZJ6" s="453"/>
      <c r="MZK6" s="453"/>
      <c r="MZL6" s="453"/>
      <c r="MZM6" s="453"/>
      <c r="MZN6" s="453"/>
      <c r="MZO6" s="453"/>
      <c r="MZP6" s="453"/>
      <c r="MZQ6" s="453"/>
      <c r="MZR6" s="453"/>
      <c r="MZS6" s="453"/>
      <c r="MZT6" s="453"/>
      <c r="MZU6" s="453"/>
      <c r="MZV6" s="453"/>
      <c r="MZW6" s="453"/>
      <c r="MZX6" s="453"/>
      <c r="MZY6" s="453"/>
      <c r="MZZ6" s="453"/>
      <c r="NAA6" s="453"/>
      <c r="NAB6" s="453"/>
      <c r="NAC6" s="453"/>
      <c r="NAD6" s="453"/>
      <c r="NAE6" s="453"/>
      <c r="NAF6" s="453"/>
      <c r="NAG6" s="453"/>
      <c r="NAH6" s="453"/>
      <c r="NAI6" s="453"/>
      <c r="NAJ6" s="453"/>
      <c r="NAK6" s="453"/>
      <c r="NAL6" s="453"/>
      <c r="NAM6" s="453"/>
      <c r="NAN6" s="453"/>
      <c r="NAO6" s="453"/>
      <c r="NAP6" s="453"/>
      <c r="NAQ6" s="453"/>
      <c r="NAR6" s="453"/>
      <c r="NAS6" s="453"/>
      <c r="NAT6" s="453"/>
      <c r="NAU6" s="453"/>
      <c r="NAV6" s="453"/>
      <c r="NAW6" s="453"/>
      <c r="NAX6" s="453"/>
      <c r="NAY6" s="453"/>
      <c r="NAZ6" s="453"/>
      <c r="NBA6" s="453"/>
      <c r="NBB6" s="453"/>
      <c r="NBC6" s="453"/>
      <c r="NBD6" s="453"/>
      <c r="NBE6" s="453"/>
      <c r="NBF6" s="453"/>
      <c r="NBG6" s="453"/>
      <c r="NBH6" s="453"/>
      <c r="NBI6" s="453"/>
      <c r="NBJ6" s="453"/>
      <c r="NBK6" s="453"/>
      <c r="NBL6" s="453"/>
      <c r="NBM6" s="453"/>
      <c r="NBN6" s="453"/>
      <c r="NBO6" s="453"/>
      <c r="NBP6" s="453"/>
      <c r="NBQ6" s="453"/>
      <c r="NBR6" s="453"/>
      <c r="NBS6" s="453"/>
      <c r="NBT6" s="453"/>
      <c r="NBU6" s="453"/>
      <c r="NBV6" s="453"/>
      <c r="NBW6" s="453"/>
      <c r="NBX6" s="453"/>
      <c r="NBY6" s="453"/>
      <c r="NBZ6" s="453"/>
      <c r="NCA6" s="453"/>
      <c r="NCB6" s="453"/>
      <c r="NCC6" s="453"/>
      <c r="NCD6" s="453"/>
      <c r="NCE6" s="453"/>
      <c r="NCF6" s="453"/>
      <c r="NCG6" s="453"/>
      <c r="NCH6" s="453"/>
      <c r="NCI6" s="453"/>
      <c r="NCJ6" s="453"/>
      <c r="NCK6" s="453"/>
      <c r="NCL6" s="453"/>
      <c r="NCM6" s="453"/>
      <c r="NCN6" s="453"/>
      <c r="NCO6" s="453"/>
      <c r="NCP6" s="453"/>
      <c r="NCQ6" s="453"/>
      <c r="NCR6" s="453"/>
      <c r="NCS6" s="453"/>
      <c r="NCT6" s="453"/>
      <c r="NCU6" s="453"/>
      <c r="NCV6" s="453"/>
      <c r="NCW6" s="453"/>
      <c r="NCX6" s="453"/>
      <c r="NCY6" s="453"/>
      <c r="NCZ6" s="453"/>
      <c r="NDA6" s="453"/>
      <c r="NDB6" s="453"/>
      <c r="NDC6" s="453"/>
      <c r="NDD6" s="453"/>
      <c r="NDE6" s="453"/>
      <c r="NDF6" s="453"/>
      <c r="NDG6" s="453"/>
      <c r="NDH6" s="453"/>
      <c r="NDI6" s="453"/>
      <c r="NDJ6" s="453"/>
      <c r="NDK6" s="453"/>
      <c r="NDL6" s="453"/>
      <c r="NDM6" s="453"/>
      <c r="NDN6" s="453"/>
      <c r="NDO6" s="453"/>
      <c r="NDP6" s="453"/>
      <c r="NDQ6" s="453"/>
      <c r="NDR6" s="453"/>
      <c r="NDS6" s="453"/>
      <c r="NDT6" s="453"/>
      <c r="NDU6" s="453"/>
      <c r="NDV6" s="453"/>
      <c r="NDW6" s="453"/>
      <c r="NDX6" s="453"/>
      <c r="NDY6" s="453"/>
      <c r="NDZ6" s="453"/>
      <c r="NEA6" s="453"/>
      <c r="NEB6" s="453"/>
      <c r="NEC6" s="453"/>
      <c r="NED6" s="453"/>
      <c r="NEE6" s="453"/>
      <c r="NEF6" s="453"/>
      <c r="NEG6" s="453"/>
      <c r="NEH6" s="453"/>
      <c r="NEI6" s="453"/>
      <c r="NEJ6" s="453"/>
      <c r="NEK6" s="453"/>
      <c r="NEL6" s="453"/>
      <c r="NEM6" s="453"/>
      <c r="NEN6" s="453"/>
      <c r="NEO6" s="453"/>
      <c r="NEP6" s="453"/>
      <c r="NEQ6" s="453"/>
      <c r="NER6" s="453"/>
      <c r="NES6" s="453"/>
      <c r="NET6" s="453"/>
      <c r="NEU6" s="453"/>
      <c r="NEV6" s="453"/>
      <c r="NEW6" s="453"/>
      <c r="NEX6" s="453"/>
      <c r="NEY6" s="453"/>
      <c r="NEZ6" s="453"/>
      <c r="NFA6" s="453"/>
      <c r="NFB6" s="453"/>
      <c r="NFC6" s="453"/>
      <c r="NFD6" s="453"/>
      <c r="NFE6" s="453"/>
      <c r="NFF6" s="453"/>
      <c r="NFG6" s="453"/>
      <c r="NFH6" s="453"/>
      <c r="NFI6" s="453"/>
      <c r="NFJ6" s="453"/>
      <c r="NFK6" s="453"/>
      <c r="NFL6" s="453"/>
      <c r="NFM6" s="453"/>
      <c r="NFN6" s="453"/>
      <c r="NFO6" s="453"/>
      <c r="NFP6" s="453"/>
      <c r="NFQ6" s="453"/>
      <c r="NFR6" s="453"/>
      <c r="NFS6" s="453"/>
      <c r="NFT6" s="453"/>
      <c r="NFU6" s="453"/>
      <c r="NFV6" s="453"/>
      <c r="NFW6" s="453"/>
      <c r="NFX6" s="453"/>
      <c r="NFY6" s="453"/>
      <c r="NFZ6" s="453"/>
      <c r="NGA6" s="453"/>
      <c r="NGB6" s="453"/>
      <c r="NGC6" s="453"/>
      <c r="NGD6" s="453"/>
      <c r="NGE6" s="453"/>
      <c r="NGF6" s="453"/>
      <c r="NGG6" s="453"/>
      <c r="NGH6" s="453"/>
      <c r="NGI6" s="453"/>
      <c r="NGJ6" s="453"/>
      <c r="NGK6" s="453"/>
      <c r="NGL6" s="453"/>
      <c r="NGM6" s="453"/>
      <c r="NGN6" s="453"/>
      <c r="NGO6" s="453"/>
      <c r="NGP6" s="453"/>
      <c r="NGQ6" s="453"/>
      <c r="NGR6" s="453"/>
      <c r="NGS6" s="453"/>
      <c r="NGT6" s="453"/>
      <c r="NGU6" s="453"/>
      <c r="NGV6" s="453"/>
      <c r="NGW6" s="453"/>
      <c r="NGX6" s="453"/>
      <c r="NGY6" s="453"/>
      <c r="NGZ6" s="453"/>
      <c r="NHA6" s="453"/>
      <c r="NHB6" s="453"/>
      <c r="NHC6" s="453"/>
      <c r="NHD6" s="453"/>
      <c r="NHE6" s="453"/>
      <c r="NHF6" s="453"/>
      <c r="NHG6" s="453"/>
      <c r="NHH6" s="453"/>
      <c r="NHI6" s="453"/>
      <c r="NHJ6" s="453"/>
      <c r="NHK6" s="453"/>
      <c r="NHL6" s="453"/>
      <c r="NHM6" s="453"/>
      <c r="NHN6" s="453"/>
      <c r="NHO6" s="453"/>
      <c r="NHP6" s="453"/>
      <c r="NHQ6" s="453"/>
      <c r="NHR6" s="453"/>
      <c r="NHS6" s="453"/>
      <c r="NHT6" s="453"/>
      <c r="NHU6" s="453"/>
      <c r="NHV6" s="453"/>
      <c r="NHW6" s="453"/>
      <c r="NHX6" s="453"/>
      <c r="NHY6" s="453"/>
      <c r="NHZ6" s="453"/>
      <c r="NIA6" s="453"/>
      <c r="NIB6" s="453"/>
      <c r="NIC6" s="453"/>
      <c r="NID6" s="453"/>
      <c r="NIE6" s="453"/>
      <c r="NIF6" s="453"/>
      <c r="NIG6" s="453"/>
      <c r="NIH6" s="453"/>
      <c r="NII6" s="453"/>
      <c r="NIJ6" s="453"/>
      <c r="NIK6" s="453"/>
      <c r="NIL6" s="453"/>
      <c r="NIM6" s="453"/>
      <c r="NIN6" s="453"/>
      <c r="NIO6" s="453"/>
      <c r="NIP6" s="453"/>
      <c r="NIQ6" s="453"/>
      <c r="NIR6" s="453"/>
      <c r="NIS6" s="453"/>
      <c r="NIT6" s="453"/>
      <c r="NIU6" s="453"/>
      <c r="NIV6" s="453"/>
      <c r="NIW6" s="453"/>
      <c r="NIX6" s="453"/>
      <c r="NIY6" s="453"/>
      <c r="NIZ6" s="453"/>
      <c r="NJA6" s="453"/>
      <c r="NJB6" s="453"/>
      <c r="NJC6" s="453"/>
      <c r="NJD6" s="453"/>
      <c r="NJE6" s="453"/>
      <c r="NJF6" s="453"/>
      <c r="NJG6" s="453"/>
      <c r="NJH6" s="453"/>
      <c r="NJI6" s="453"/>
      <c r="NJJ6" s="453"/>
      <c r="NJK6" s="453"/>
      <c r="NJL6" s="453"/>
      <c r="NJM6" s="453"/>
      <c r="NJN6" s="453"/>
      <c r="NJO6" s="453"/>
      <c r="NJP6" s="453"/>
      <c r="NJQ6" s="453"/>
      <c r="NJR6" s="453"/>
      <c r="NJS6" s="453"/>
      <c r="NJT6" s="453"/>
      <c r="NJU6" s="453"/>
      <c r="NJV6" s="453"/>
      <c r="NJW6" s="453"/>
      <c r="NJX6" s="453"/>
      <c r="NJY6" s="453"/>
      <c r="NJZ6" s="453"/>
      <c r="NKA6" s="453"/>
      <c r="NKB6" s="453"/>
      <c r="NKC6" s="453"/>
      <c r="NKD6" s="453"/>
      <c r="NKE6" s="453"/>
      <c r="NKF6" s="453"/>
      <c r="NKG6" s="453"/>
      <c r="NKH6" s="453"/>
      <c r="NKI6" s="453"/>
      <c r="NKJ6" s="453"/>
      <c r="NKK6" s="453"/>
      <c r="NKL6" s="453"/>
      <c r="NKM6" s="453"/>
      <c r="NKN6" s="453"/>
      <c r="NKO6" s="453"/>
      <c r="NKP6" s="453"/>
      <c r="NKQ6" s="453"/>
      <c r="NKR6" s="453"/>
      <c r="NKS6" s="453"/>
      <c r="NKT6" s="453"/>
      <c r="NKU6" s="453"/>
      <c r="NKV6" s="453"/>
      <c r="NKW6" s="453"/>
      <c r="NKX6" s="453"/>
      <c r="NKY6" s="453"/>
      <c r="NKZ6" s="453"/>
      <c r="NLA6" s="453"/>
      <c r="NLB6" s="453"/>
      <c r="NLC6" s="453"/>
      <c r="NLD6" s="453"/>
      <c r="NLE6" s="453"/>
      <c r="NLF6" s="453"/>
      <c r="NLG6" s="453"/>
      <c r="NLH6" s="453"/>
      <c r="NLI6" s="453"/>
      <c r="NLJ6" s="453"/>
      <c r="NLK6" s="453"/>
      <c r="NLL6" s="453"/>
      <c r="NLM6" s="453"/>
      <c r="NLN6" s="453"/>
      <c r="NLO6" s="453"/>
      <c r="NLP6" s="453"/>
      <c r="NLQ6" s="453"/>
      <c r="NLR6" s="453"/>
      <c r="NLS6" s="453"/>
      <c r="NLT6" s="453"/>
      <c r="NLU6" s="453"/>
      <c r="NLV6" s="453"/>
      <c r="NLW6" s="453"/>
      <c r="NLX6" s="453"/>
      <c r="NLY6" s="453"/>
      <c r="NLZ6" s="453"/>
      <c r="NMA6" s="453"/>
      <c r="NMB6" s="453"/>
      <c r="NMC6" s="453"/>
      <c r="NMD6" s="453"/>
      <c r="NME6" s="453"/>
      <c r="NMF6" s="453"/>
      <c r="NMG6" s="453"/>
      <c r="NMH6" s="453"/>
      <c r="NMI6" s="453"/>
      <c r="NMJ6" s="453"/>
      <c r="NMK6" s="453"/>
      <c r="NML6" s="453"/>
      <c r="NMM6" s="453"/>
      <c r="NMN6" s="453"/>
      <c r="NMO6" s="453"/>
      <c r="NMP6" s="453"/>
      <c r="NMQ6" s="453"/>
      <c r="NMR6" s="453"/>
      <c r="NMS6" s="453"/>
      <c r="NMT6" s="453"/>
      <c r="NMU6" s="453"/>
      <c r="NMV6" s="453"/>
      <c r="NMW6" s="453"/>
      <c r="NMX6" s="453"/>
      <c r="NMY6" s="453"/>
      <c r="NMZ6" s="453"/>
      <c r="NNA6" s="453"/>
      <c r="NNB6" s="453"/>
      <c r="NNC6" s="453"/>
      <c r="NND6" s="453"/>
      <c r="NNE6" s="453"/>
      <c r="NNF6" s="453"/>
      <c r="NNG6" s="453"/>
      <c r="NNH6" s="453"/>
      <c r="NNI6" s="453"/>
      <c r="NNJ6" s="453"/>
      <c r="NNK6" s="453"/>
      <c r="NNL6" s="453"/>
      <c r="NNM6" s="453"/>
      <c r="NNN6" s="453"/>
      <c r="NNO6" s="453"/>
      <c r="NNP6" s="453"/>
      <c r="NNQ6" s="453"/>
      <c r="NNR6" s="453"/>
      <c r="NNS6" s="453"/>
      <c r="NNT6" s="453"/>
      <c r="NNU6" s="453"/>
      <c r="NNV6" s="453"/>
      <c r="NNW6" s="453"/>
      <c r="NNX6" s="453"/>
      <c r="NNY6" s="453"/>
      <c r="NNZ6" s="453"/>
      <c r="NOA6" s="453"/>
      <c r="NOB6" s="453"/>
      <c r="NOC6" s="453"/>
      <c r="NOD6" s="453"/>
      <c r="NOE6" s="453"/>
      <c r="NOF6" s="453"/>
      <c r="NOG6" s="453"/>
      <c r="NOH6" s="453"/>
      <c r="NOI6" s="453"/>
      <c r="NOJ6" s="453"/>
      <c r="NOK6" s="453"/>
      <c r="NOL6" s="453"/>
      <c r="NOM6" s="453"/>
      <c r="NON6" s="453"/>
      <c r="NOO6" s="453"/>
      <c r="NOP6" s="453"/>
      <c r="NOQ6" s="453"/>
      <c r="NOR6" s="453"/>
      <c r="NOS6" s="453"/>
      <c r="NOT6" s="453"/>
      <c r="NOU6" s="453"/>
      <c r="NOV6" s="453"/>
      <c r="NOW6" s="453"/>
      <c r="NOX6" s="453"/>
      <c r="NOY6" s="453"/>
      <c r="NOZ6" s="453"/>
      <c r="NPA6" s="453"/>
      <c r="NPB6" s="453"/>
      <c r="NPC6" s="453"/>
      <c r="NPD6" s="453"/>
      <c r="NPE6" s="453"/>
      <c r="NPF6" s="453"/>
      <c r="NPG6" s="453"/>
      <c r="NPH6" s="453"/>
      <c r="NPI6" s="453"/>
      <c r="NPJ6" s="453"/>
      <c r="NPK6" s="453"/>
      <c r="NPL6" s="453"/>
      <c r="NPM6" s="453"/>
      <c r="NPN6" s="453"/>
      <c r="NPO6" s="453"/>
      <c r="NPP6" s="453"/>
      <c r="NPQ6" s="453"/>
      <c r="NPR6" s="453"/>
      <c r="NPS6" s="453"/>
      <c r="NPT6" s="453"/>
      <c r="NPU6" s="453"/>
      <c r="NPV6" s="453"/>
      <c r="NPW6" s="453"/>
      <c r="NPX6" s="453"/>
      <c r="NPY6" s="453"/>
      <c r="NPZ6" s="453"/>
      <c r="NQA6" s="453"/>
      <c r="NQB6" s="453"/>
      <c r="NQC6" s="453"/>
      <c r="NQD6" s="453"/>
      <c r="NQE6" s="453"/>
      <c r="NQF6" s="453"/>
      <c r="NQG6" s="453"/>
      <c r="NQH6" s="453"/>
      <c r="NQI6" s="453"/>
      <c r="NQJ6" s="453"/>
      <c r="NQK6" s="453"/>
      <c r="NQL6" s="453"/>
      <c r="NQM6" s="453"/>
      <c r="NQN6" s="453"/>
      <c r="NQO6" s="453"/>
      <c r="NQP6" s="453"/>
      <c r="NQQ6" s="453"/>
      <c r="NQR6" s="453"/>
      <c r="NQS6" s="453"/>
      <c r="NQT6" s="453"/>
      <c r="NQU6" s="453"/>
      <c r="NQV6" s="453"/>
      <c r="NQW6" s="453"/>
      <c r="NQX6" s="453"/>
      <c r="NQY6" s="453"/>
      <c r="NQZ6" s="453"/>
      <c r="NRA6" s="453"/>
      <c r="NRB6" s="453"/>
      <c r="NRC6" s="453"/>
      <c r="NRD6" s="453"/>
      <c r="NRE6" s="453"/>
      <c r="NRF6" s="453"/>
      <c r="NRG6" s="453"/>
      <c r="NRH6" s="453"/>
      <c r="NRI6" s="453"/>
      <c r="NRJ6" s="453"/>
      <c r="NRK6" s="453"/>
      <c r="NRL6" s="453"/>
      <c r="NRM6" s="453"/>
      <c r="NRN6" s="453"/>
      <c r="NRO6" s="453"/>
      <c r="NRP6" s="453"/>
      <c r="NRQ6" s="453"/>
      <c r="NRR6" s="453"/>
      <c r="NRS6" s="453"/>
      <c r="NRT6" s="453"/>
      <c r="NRU6" s="453"/>
      <c r="NRV6" s="453"/>
      <c r="NRW6" s="453"/>
      <c r="NRX6" s="453"/>
      <c r="NRY6" s="453"/>
      <c r="NRZ6" s="453"/>
      <c r="NSA6" s="453"/>
      <c r="NSB6" s="453"/>
      <c r="NSC6" s="453"/>
      <c r="NSD6" s="453"/>
      <c r="NSE6" s="453"/>
      <c r="NSF6" s="453"/>
      <c r="NSG6" s="453"/>
      <c r="NSH6" s="453"/>
      <c r="NSI6" s="453"/>
      <c r="NSJ6" s="453"/>
      <c r="NSK6" s="453"/>
      <c r="NSL6" s="453"/>
      <c r="NSM6" s="453"/>
      <c r="NSN6" s="453"/>
      <c r="NSO6" s="453"/>
      <c r="NSP6" s="453"/>
      <c r="NSQ6" s="453"/>
      <c r="NSR6" s="453"/>
      <c r="NSS6" s="453"/>
      <c r="NST6" s="453"/>
      <c r="NSU6" s="453"/>
      <c r="NSV6" s="453"/>
      <c r="NSW6" s="453"/>
      <c r="NSX6" s="453"/>
      <c r="NSY6" s="453"/>
      <c r="NSZ6" s="453"/>
      <c r="NTA6" s="453"/>
      <c r="NTB6" s="453"/>
      <c r="NTC6" s="453"/>
      <c r="NTD6" s="453"/>
      <c r="NTE6" s="453"/>
      <c r="NTF6" s="453"/>
      <c r="NTG6" s="453"/>
      <c r="NTH6" s="453"/>
      <c r="NTI6" s="453"/>
      <c r="NTJ6" s="453"/>
      <c r="NTK6" s="453"/>
      <c r="NTL6" s="453"/>
      <c r="NTM6" s="453"/>
      <c r="NTN6" s="453"/>
      <c r="NTO6" s="453"/>
      <c r="NTP6" s="453"/>
      <c r="NTQ6" s="453"/>
      <c r="NTR6" s="453"/>
      <c r="NTS6" s="453"/>
      <c r="NTT6" s="453"/>
      <c r="NTU6" s="453"/>
      <c r="NTV6" s="453"/>
      <c r="NTW6" s="453"/>
      <c r="NTX6" s="453"/>
      <c r="NTY6" s="453"/>
      <c r="NTZ6" s="453"/>
      <c r="NUA6" s="453"/>
      <c r="NUB6" s="453"/>
      <c r="NUC6" s="453"/>
      <c r="NUD6" s="453"/>
      <c r="NUE6" s="453"/>
      <c r="NUF6" s="453"/>
      <c r="NUG6" s="453"/>
      <c r="NUH6" s="453"/>
      <c r="NUI6" s="453"/>
      <c r="NUJ6" s="453"/>
      <c r="NUK6" s="453"/>
      <c r="NUL6" s="453"/>
      <c r="NUM6" s="453"/>
      <c r="NUN6" s="453"/>
      <c r="NUO6" s="453"/>
      <c r="NUP6" s="453"/>
      <c r="NUQ6" s="453"/>
      <c r="NUR6" s="453"/>
      <c r="NUS6" s="453"/>
      <c r="NUT6" s="453"/>
      <c r="NUU6" s="453"/>
      <c r="NUV6" s="453"/>
      <c r="NUW6" s="453"/>
      <c r="NUX6" s="453"/>
      <c r="NUY6" s="453"/>
      <c r="NUZ6" s="453"/>
      <c r="NVA6" s="453"/>
      <c r="NVB6" s="453"/>
      <c r="NVC6" s="453"/>
      <c r="NVD6" s="453"/>
      <c r="NVE6" s="453"/>
      <c r="NVF6" s="453"/>
      <c r="NVG6" s="453"/>
      <c r="NVH6" s="453"/>
      <c r="NVI6" s="453"/>
      <c r="NVJ6" s="453"/>
      <c r="NVK6" s="453"/>
      <c r="NVL6" s="453"/>
      <c r="NVM6" s="453"/>
      <c r="NVN6" s="453"/>
      <c r="NVO6" s="453"/>
      <c r="NVP6" s="453"/>
      <c r="NVQ6" s="453"/>
      <c r="NVR6" s="453"/>
      <c r="NVS6" s="453"/>
      <c r="NVT6" s="453"/>
      <c r="NVU6" s="453"/>
      <c r="NVV6" s="453"/>
      <c r="NVW6" s="453"/>
      <c r="NVX6" s="453"/>
      <c r="NVY6" s="453"/>
      <c r="NVZ6" s="453"/>
      <c r="NWA6" s="453"/>
      <c r="NWB6" s="453"/>
      <c r="NWC6" s="453"/>
      <c r="NWD6" s="453"/>
      <c r="NWE6" s="453"/>
      <c r="NWF6" s="453"/>
      <c r="NWG6" s="453"/>
      <c r="NWH6" s="453"/>
      <c r="NWI6" s="453"/>
      <c r="NWJ6" s="453"/>
      <c r="NWK6" s="453"/>
      <c r="NWL6" s="453"/>
      <c r="NWM6" s="453"/>
      <c r="NWN6" s="453"/>
      <c r="NWO6" s="453"/>
      <c r="NWP6" s="453"/>
      <c r="NWQ6" s="453"/>
      <c r="NWR6" s="453"/>
      <c r="NWS6" s="453"/>
      <c r="NWT6" s="453"/>
      <c r="NWU6" s="453"/>
      <c r="NWV6" s="453"/>
      <c r="NWW6" s="453"/>
      <c r="NWX6" s="453"/>
      <c r="NWY6" s="453"/>
      <c r="NWZ6" s="453"/>
      <c r="NXA6" s="453"/>
      <c r="NXB6" s="453"/>
      <c r="NXC6" s="453"/>
      <c r="NXD6" s="453"/>
      <c r="NXE6" s="453"/>
      <c r="NXF6" s="453"/>
      <c r="NXG6" s="453"/>
      <c r="NXH6" s="453"/>
      <c r="NXI6" s="453"/>
      <c r="NXJ6" s="453"/>
      <c r="NXK6" s="453"/>
      <c r="NXL6" s="453"/>
      <c r="NXM6" s="453"/>
      <c r="NXN6" s="453"/>
      <c r="NXO6" s="453"/>
      <c r="NXP6" s="453"/>
      <c r="NXQ6" s="453"/>
      <c r="NXR6" s="453"/>
      <c r="NXS6" s="453"/>
      <c r="NXT6" s="453"/>
      <c r="NXU6" s="453"/>
      <c r="NXV6" s="453"/>
      <c r="NXW6" s="453"/>
      <c r="NXX6" s="453"/>
      <c r="NXY6" s="453"/>
      <c r="NXZ6" s="453"/>
      <c r="NYA6" s="453"/>
      <c r="NYB6" s="453"/>
      <c r="NYC6" s="453"/>
      <c r="NYD6" s="453"/>
      <c r="NYE6" s="453"/>
      <c r="NYF6" s="453"/>
      <c r="NYG6" s="453"/>
      <c r="NYH6" s="453"/>
      <c r="NYI6" s="453"/>
      <c r="NYJ6" s="453"/>
      <c r="NYK6" s="453"/>
      <c r="NYL6" s="453"/>
      <c r="NYM6" s="453"/>
      <c r="NYN6" s="453"/>
      <c r="NYO6" s="453"/>
      <c r="NYP6" s="453"/>
      <c r="NYQ6" s="453"/>
      <c r="NYR6" s="453"/>
      <c r="NYS6" s="453"/>
      <c r="NYT6" s="453"/>
      <c r="NYU6" s="453"/>
      <c r="NYV6" s="453"/>
      <c r="NYW6" s="453"/>
      <c r="NYX6" s="453"/>
      <c r="NYY6" s="453"/>
      <c r="NYZ6" s="453"/>
      <c r="NZA6" s="453"/>
      <c r="NZB6" s="453"/>
      <c r="NZC6" s="453"/>
      <c r="NZD6" s="453"/>
      <c r="NZE6" s="453"/>
      <c r="NZF6" s="453"/>
      <c r="NZG6" s="453"/>
      <c r="NZH6" s="453"/>
      <c r="NZI6" s="453"/>
      <c r="NZJ6" s="453"/>
      <c r="NZK6" s="453"/>
      <c r="NZL6" s="453"/>
      <c r="NZM6" s="453"/>
      <c r="NZN6" s="453"/>
      <c r="NZO6" s="453"/>
      <c r="NZP6" s="453"/>
      <c r="NZQ6" s="453"/>
      <c r="NZR6" s="453"/>
      <c r="NZS6" s="453"/>
      <c r="NZT6" s="453"/>
      <c r="NZU6" s="453"/>
      <c r="NZV6" s="453"/>
      <c r="NZW6" s="453"/>
      <c r="NZX6" s="453"/>
      <c r="NZY6" s="453"/>
      <c r="NZZ6" s="453"/>
      <c r="OAA6" s="453"/>
      <c r="OAB6" s="453"/>
      <c r="OAC6" s="453"/>
      <c r="OAD6" s="453"/>
      <c r="OAE6" s="453"/>
      <c r="OAF6" s="453"/>
      <c r="OAG6" s="453"/>
      <c r="OAH6" s="453"/>
      <c r="OAI6" s="453"/>
      <c r="OAJ6" s="453"/>
      <c r="OAK6" s="453"/>
      <c r="OAL6" s="453"/>
      <c r="OAM6" s="453"/>
      <c r="OAN6" s="453"/>
      <c r="OAO6" s="453"/>
      <c r="OAP6" s="453"/>
      <c r="OAQ6" s="453"/>
      <c r="OAR6" s="453"/>
      <c r="OAS6" s="453"/>
      <c r="OAT6" s="453"/>
      <c r="OAU6" s="453"/>
      <c r="OAV6" s="453"/>
      <c r="OAW6" s="453"/>
      <c r="OAX6" s="453"/>
      <c r="OAY6" s="453"/>
      <c r="OAZ6" s="453"/>
      <c r="OBA6" s="453"/>
      <c r="OBB6" s="453"/>
      <c r="OBC6" s="453"/>
      <c r="OBD6" s="453"/>
      <c r="OBE6" s="453"/>
      <c r="OBF6" s="453"/>
      <c r="OBG6" s="453"/>
      <c r="OBH6" s="453"/>
      <c r="OBI6" s="453"/>
      <c r="OBJ6" s="453"/>
      <c r="OBK6" s="453"/>
      <c r="OBL6" s="453"/>
      <c r="OBM6" s="453"/>
      <c r="OBN6" s="453"/>
      <c r="OBO6" s="453"/>
      <c r="OBP6" s="453"/>
      <c r="OBQ6" s="453"/>
      <c r="OBR6" s="453"/>
      <c r="OBS6" s="453"/>
      <c r="OBT6" s="453"/>
      <c r="OBU6" s="453"/>
      <c r="OBV6" s="453"/>
      <c r="OBW6" s="453"/>
      <c r="OBX6" s="453"/>
      <c r="OBY6" s="453"/>
      <c r="OBZ6" s="453"/>
      <c r="OCA6" s="453"/>
      <c r="OCB6" s="453"/>
      <c r="OCC6" s="453"/>
      <c r="OCD6" s="453"/>
      <c r="OCE6" s="453"/>
      <c r="OCF6" s="453"/>
      <c r="OCG6" s="453"/>
      <c r="OCH6" s="453"/>
      <c r="OCI6" s="453"/>
      <c r="OCJ6" s="453"/>
      <c r="OCK6" s="453"/>
      <c r="OCL6" s="453"/>
      <c r="OCM6" s="453"/>
      <c r="OCN6" s="453"/>
      <c r="OCO6" s="453"/>
      <c r="OCP6" s="453"/>
      <c r="OCQ6" s="453"/>
      <c r="OCR6" s="453"/>
      <c r="OCS6" s="453"/>
      <c r="OCT6" s="453"/>
      <c r="OCU6" s="453"/>
      <c r="OCV6" s="453"/>
      <c r="OCW6" s="453"/>
      <c r="OCX6" s="453"/>
      <c r="OCY6" s="453"/>
      <c r="OCZ6" s="453"/>
      <c r="ODA6" s="453"/>
      <c r="ODB6" s="453"/>
      <c r="ODC6" s="453"/>
      <c r="ODD6" s="453"/>
      <c r="ODE6" s="453"/>
      <c r="ODF6" s="453"/>
      <c r="ODG6" s="453"/>
      <c r="ODH6" s="453"/>
      <c r="ODI6" s="453"/>
      <c r="ODJ6" s="453"/>
      <c r="ODK6" s="453"/>
      <c r="ODL6" s="453"/>
      <c r="ODM6" s="453"/>
      <c r="ODN6" s="453"/>
      <c r="ODO6" s="453"/>
      <c r="ODP6" s="453"/>
      <c r="ODQ6" s="453"/>
      <c r="ODR6" s="453"/>
      <c r="ODS6" s="453"/>
      <c r="ODT6" s="453"/>
      <c r="ODU6" s="453"/>
      <c r="ODV6" s="453"/>
      <c r="ODW6" s="453"/>
      <c r="ODX6" s="453"/>
      <c r="ODY6" s="453"/>
      <c r="ODZ6" s="453"/>
      <c r="OEA6" s="453"/>
      <c r="OEB6" s="453"/>
      <c r="OEC6" s="453"/>
      <c r="OED6" s="453"/>
      <c r="OEE6" s="453"/>
      <c r="OEF6" s="453"/>
      <c r="OEG6" s="453"/>
      <c r="OEH6" s="453"/>
      <c r="OEI6" s="453"/>
      <c r="OEJ6" s="453"/>
      <c r="OEK6" s="453"/>
      <c r="OEL6" s="453"/>
      <c r="OEM6" s="453"/>
      <c r="OEN6" s="453"/>
      <c r="OEO6" s="453"/>
      <c r="OEP6" s="453"/>
      <c r="OEQ6" s="453"/>
      <c r="OER6" s="453"/>
      <c r="OES6" s="453"/>
      <c r="OET6" s="453"/>
      <c r="OEU6" s="453"/>
      <c r="OEV6" s="453"/>
      <c r="OEW6" s="453"/>
      <c r="OEX6" s="453"/>
      <c r="OEY6" s="453"/>
      <c r="OEZ6" s="453"/>
      <c r="OFA6" s="453"/>
      <c r="OFB6" s="453"/>
      <c r="OFC6" s="453"/>
      <c r="OFD6" s="453"/>
      <c r="OFE6" s="453"/>
      <c r="OFF6" s="453"/>
      <c r="OFG6" s="453"/>
      <c r="OFH6" s="453"/>
      <c r="OFI6" s="453"/>
      <c r="OFJ6" s="453"/>
      <c r="OFK6" s="453"/>
      <c r="OFL6" s="453"/>
      <c r="OFM6" s="453"/>
      <c r="OFN6" s="453"/>
      <c r="OFO6" s="453"/>
      <c r="OFP6" s="453"/>
      <c r="OFQ6" s="453"/>
      <c r="OFR6" s="453"/>
      <c r="OFS6" s="453"/>
      <c r="OFT6" s="453"/>
      <c r="OFU6" s="453"/>
      <c r="OFV6" s="453"/>
      <c r="OFW6" s="453"/>
      <c r="OFX6" s="453"/>
      <c r="OFY6" s="453"/>
      <c r="OFZ6" s="453"/>
      <c r="OGA6" s="453"/>
      <c r="OGB6" s="453"/>
      <c r="OGC6" s="453"/>
      <c r="OGD6" s="453"/>
      <c r="OGE6" s="453"/>
      <c r="OGF6" s="453"/>
      <c r="OGG6" s="453"/>
      <c r="OGH6" s="453"/>
      <c r="OGI6" s="453"/>
      <c r="OGJ6" s="453"/>
      <c r="OGK6" s="453"/>
      <c r="OGL6" s="453"/>
      <c r="OGM6" s="453"/>
      <c r="OGN6" s="453"/>
      <c r="OGO6" s="453"/>
      <c r="OGP6" s="453"/>
      <c r="OGQ6" s="453"/>
      <c r="OGR6" s="453"/>
      <c r="OGS6" s="453"/>
      <c r="OGT6" s="453"/>
      <c r="OGU6" s="453"/>
      <c r="OGV6" s="453"/>
      <c r="OGW6" s="453"/>
      <c r="OGX6" s="453"/>
      <c r="OGY6" s="453"/>
      <c r="OGZ6" s="453"/>
      <c r="OHA6" s="453"/>
      <c r="OHB6" s="453"/>
      <c r="OHC6" s="453"/>
      <c r="OHD6" s="453"/>
      <c r="OHE6" s="453"/>
      <c r="OHF6" s="453"/>
      <c r="OHG6" s="453"/>
      <c r="OHH6" s="453"/>
      <c r="OHI6" s="453"/>
      <c r="OHJ6" s="453"/>
      <c r="OHK6" s="453"/>
      <c r="OHL6" s="453"/>
      <c r="OHM6" s="453"/>
      <c r="OHN6" s="453"/>
      <c r="OHO6" s="453"/>
      <c r="OHP6" s="453"/>
      <c r="OHQ6" s="453"/>
      <c r="OHR6" s="453"/>
      <c r="OHS6" s="453"/>
      <c r="OHT6" s="453"/>
      <c r="OHU6" s="453"/>
      <c r="OHV6" s="453"/>
      <c r="OHW6" s="453"/>
      <c r="OHX6" s="453"/>
      <c r="OHY6" s="453"/>
      <c r="OHZ6" s="453"/>
      <c r="OIA6" s="453"/>
      <c r="OIB6" s="453"/>
      <c r="OIC6" s="453"/>
      <c r="OID6" s="453"/>
      <c r="OIE6" s="453"/>
      <c r="OIF6" s="453"/>
      <c r="OIG6" s="453"/>
      <c r="OIH6" s="453"/>
      <c r="OII6" s="453"/>
      <c r="OIJ6" s="453"/>
      <c r="OIK6" s="453"/>
      <c r="OIL6" s="453"/>
      <c r="OIM6" s="453"/>
      <c r="OIN6" s="453"/>
      <c r="OIO6" s="453"/>
      <c r="OIP6" s="453"/>
      <c r="OIQ6" s="453"/>
      <c r="OIR6" s="453"/>
      <c r="OIS6" s="453"/>
      <c r="OIT6" s="453"/>
      <c r="OIU6" s="453"/>
      <c r="OIV6" s="453"/>
      <c r="OIW6" s="453"/>
      <c r="OIX6" s="453"/>
      <c r="OIY6" s="453"/>
      <c r="OIZ6" s="453"/>
      <c r="OJA6" s="453"/>
      <c r="OJB6" s="453"/>
      <c r="OJC6" s="453"/>
      <c r="OJD6" s="453"/>
      <c r="OJE6" s="453"/>
      <c r="OJF6" s="453"/>
      <c r="OJG6" s="453"/>
      <c r="OJH6" s="453"/>
      <c r="OJI6" s="453"/>
      <c r="OJJ6" s="453"/>
      <c r="OJK6" s="453"/>
      <c r="OJL6" s="453"/>
      <c r="OJM6" s="453"/>
      <c r="OJN6" s="453"/>
      <c r="OJO6" s="453"/>
      <c r="OJP6" s="453"/>
      <c r="OJQ6" s="453"/>
      <c r="OJR6" s="453"/>
      <c r="OJS6" s="453"/>
      <c r="OJT6" s="453"/>
      <c r="OJU6" s="453"/>
      <c r="OJV6" s="453"/>
      <c r="OJW6" s="453"/>
      <c r="OJX6" s="453"/>
      <c r="OJY6" s="453"/>
      <c r="OJZ6" s="453"/>
      <c r="OKA6" s="453"/>
      <c r="OKB6" s="453"/>
      <c r="OKC6" s="453"/>
      <c r="OKD6" s="453"/>
      <c r="OKE6" s="453"/>
      <c r="OKF6" s="453"/>
      <c r="OKG6" s="453"/>
      <c r="OKH6" s="453"/>
      <c r="OKI6" s="453"/>
      <c r="OKJ6" s="453"/>
      <c r="OKK6" s="453"/>
      <c r="OKL6" s="453"/>
      <c r="OKM6" s="453"/>
      <c r="OKN6" s="453"/>
      <c r="OKO6" s="453"/>
      <c r="OKP6" s="453"/>
      <c r="OKQ6" s="453"/>
      <c r="OKR6" s="453"/>
      <c r="OKS6" s="453"/>
      <c r="OKT6" s="453"/>
      <c r="OKU6" s="453"/>
      <c r="OKV6" s="453"/>
      <c r="OKW6" s="453"/>
      <c r="OKX6" s="453"/>
      <c r="OKY6" s="453"/>
      <c r="OKZ6" s="453"/>
      <c r="OLA6" s="453"/>
      <c r="OLB6" s="453"/>
      <c r="OLC6" s="453"/>
      <c r="OLD6" s="453"/>
      <c r="OLE6" s="453"/>
      <c r="OLF6" s="453"/>
      <c r="OLG6" s="453"/>
      <c r="OLH6" s="453"/>
      <c r="OLI6" s="453"/>
      <c r="OLJ6" s="453"/>
      <c r="OLK6" s="453"/>
      <c r="OLL6" s="453"/>
      <c r="OLM6" s="453"/>
      <c r="OLN6" s="453"/>
      <c r="OLO6" s="453"/>
      <c r="OLP6" s="453"/>
      <c r="OLQ6" s="453"/>
      <c r="OLR6" s="453"/>
      <c r="OLS6" s="453"/>
      <c r="OLT6" s="453"/>
      <c r="OLU6" s="453"/>
      <c r="OLV6" s="453"/>
      <c r="OLW6" s="453"/>
      <c r="OLX6" s="453"/>
      <c r="OLY6" s="453"/>
      <c r="OLZ6" s="453"/>
      <c r="OMA6" s="453"/>
      <c r="OMB6" s="453"/>
      <c r="OMC6" s="453"/>
      <c r="OMD6" s="453"/>
      <c r="OME6" s="453"/>
      <c r="OMF6" s="453"/>
      <c r="OMG6" s="453"/>
      <c r="OMH6" s="453"/>
      <c r="OMI6" s="453"/>
      <c r="OMJ6" s="453"/>
      <c r="OMK6" s="453"/>
      <c r="OML6" s="453"/>
      <c r="OMM6" s="453"/>
      <c r="OMN6" s="453"/>
      <c r="OMO6" s="453"/>
      <c r="OMP6" s="453"/>
      <c r="OMQ6" s="453"/>
      <c r="OMR6" s="453"/>
      <c r="OMS6" s="453"/>
      <c r="OMT6" s="453"/>
      <c r="OMU6" s="453"/>
      <c r="OMV6" s="453"/>
      <c r="OMW6" s="453"/>
      <c r="OMX6" s="453"/>
      <c r="OMY6" s="453"/>
      <c r="OMZ6" s="453"/>
      <c r="ONA6" s="453"/>
      <c r="ONB6" s="453"/>
      <c r="ONC6" s="453"/>
      <c r="OND6" s="453"/>
      <c r="ONE6" s="453"/>
      <c r="ONF6" s="453"/>
      <c r="ONG6" s="453"/>
      <c r="ONH6" s="453"/>
      <c r="ONI6" s="453"/>
      <c r="ONJ6" s="453"/>
      <c r="ONK6" s="453"/>
      <c r="ONL6" s="453"/>
      <c r="ONM6" s="453"/>
      <c r="ONN6" s="453"/>
      <c r="ONO6" s="453"/>
      <c r="ONP6" s="453"/>
      <c r="ONQ6" s="453"/>
      <c r="ONR6" s="453"/>
      <c r="ONS6" s="453"/>
      <c r="ONT6" s="453"/>
      <c r="ONU6" s="453"/>
      <c r="ONV6" s="453"/>
      <c r="ONW6" s="453"/>
      <c r="ONX6" s="453"/>
      <c r="ONY6" s="453"/>
      <c r="ONZ6" s="453"/>
      <c r="OOA6" s="453"/>
      <c r="OOB6" s="453"/>
      <c r="OOC6" s="453"/>
      <c r="OOD6" s="453"/>
      <c r="OOE6" s="453"/>
      <c r="OOF6" s="453"/>
      <c r="OOG6" s="453"/>
      <c r="OOH6" s="453"/>
      <c r="OOI6" s="453"/>
      <c r="OOJ6" s="453"/>
      <c r="OOK6" s="453"/>
      <c r="OOL6" s="453"/>
      <c r="OOM6" s="453"/>
      <c r="OON6" s="453"/>
      <c r="OOO6" s="453"/>
      <c r="OOP6" s="453"/>
      <c r="OOQ6" s="453"/>
      <c r="OOR6" s="453"/>
      <c r="OOS6" s="453"/>
      <c r="OOT6" s="453"/>
      <c r="OOU6" s="453"/>
      <c r="OOV6" s="453"/>
      <c r="OOW6" s="453"/>
      <c r="OOX6" s="453"/>
      <c r="OOY6" s="453"/>
      <c r="OOZ6" s="453"/>
      <c r="OPA6" s="453"/>
      <c r="OPB6" s="453"/>
      <c r="OPC6" s="453"/>
      <c r="OPD6" s="453"/>
      <c r="OPE6" s="453"/>
      <c r="OPF6" s="453"/>
      <c r="OPG6" s="453"/>
      <c r="OPH6" s="453"/>
      <c r="OPI6" s="453"/>
      <c r="OPJ6" s="453"/>
      <c r="OPK6" s="453"/>
      <c r="OPL6" s="453"/>
      <c r="OPM6" s="453"/>
      <c r="OPN6" s="453"/>
      <c r="OPO6" s="453"/>
      <c r="OPP6" s="453"/>
      <c r="OPQ6" s="453"/>
      <c r="OPR6" s="453"/>
      <c r="OPS6" s="453"/>
      <c r="OPT6" s="453"/>
      <c r="OPU6" s="453"/>
      <c r="OPV6" s="453"/>
      <c r="OPW6" s="453"/>
      <c r="OPX6" s="453"/>
      <c r="OPY6" s="453"/>
      <c r="OPZ6" s="453"/>
      <c r="OQA6" s="453"/>
      <c r="OQB6" s="453"/>
      <c r="OQC6" s="453"/>
      <c r="OQD6" s="453"/>
      <c r="OQE6" s="453"/>
      <c r="OQF6" s="453"/>
      <c r="OQG6" s="453"/>
      <c r="OQH6" s="453"/>
      <c r="OQI6" s="453"/>
      <c r="OQJ6" s="453"/>
      <c r="OQK6" s="453"/>
      <c r="OQL6" s="453"/>
      <c r="OQM6" s="453"/>
      <c r="OQN6" s="453"/>
      <c r="OQO6" s="453"/>
      <c r="OQP6" s="453"/>
      <c r="OQQ6" s="453"/>
      <c r="OQR6" s="453"/>
      <c r="OQS6" s="453"/>
      <c r="OQT6" s="453"/>
      <c r="OQU6" s="453"/>
      <c r="OQV6" s="453"/>
      <c r="OQW6" s="453"/>
      <c r="OQX6" s="453"/>
      <c r="OQY6" s="453"/>
      <c r="OQZ6" s="453"/>
      <c r="ORA6" s="453"/>
      <c r="ORB6" s="453"/>
      <c r="ORC6" s="453"/>
      <c r="ORD6" s="453"/>
      <c r="ORE6" s="453"/>
      <c r="ORF6" s="453"/>
      <c r="ORG6" s="453"/>
      <c r="ORH6" s="453"/>
      <c r="ORI6" s="453"/>
      <c r="ORJ6" s="453"/>
      <c r="ORK6" s="453"/>
      <c r="ORL6" s="453"/>
      <c r="ORM6" s="453"/>
      <c r="ORN6" s="453"/>
      <c r="ORO6" s="453"/>
      <c r="ORP6" s="453"/>
      <c r="ORQ6" s="453"/>
      <c r="ORR6" s="453"/>
      <c r="ORS6" s="453"/>
      <c r="ORT6" s="453"/>
      <c r="ORU6" s="453"/>
      <c r="ORV6" s="453"/>
      <c r="ORW6" s="453"/>
      <c r="ORX6" s="453"/>
      <c r="ORY6" s="453"/>
      <c r="ORZ6" s="453"/>
      <c r="OSA6" s="453"/>
      <c r="OSB6" s="453"/>
      <c r="OSC6" s="453"/>
      <c r="OSD6" s="453"/>
      <c r="OSE6" s="453"/>
      <c r="OSF6" s="453"/>
      <c r="OSG6" s="453"/>
      <c r="OSH6" s="453"/>
      <c r="OSI6" s="453"/>
      <c r="OSJ6" s="453"/>
      <c r="OSK6" s="453"/>
      <c r="OSL6" s="453"/>
      <c r="OSM6" s="453"/>
      <c r="OSN6" s="453"/>
      <c r="OSO6" s="453"/>
      <c r="OSP6" s="453"/>
      <c r="OSQ6" s="453"/>
      <c r="OSR6" s="453"/>
      <c r="OSS6" s="453"/>
      <c r="OST6" s="453"/>
      <c r="OSU6" s="453"/>
      <c r="OSV6" s="453"/>
      <c r="OSW6" s="453"/>
      <c r="OSX6" s="453"/>
      <c r="OSY6" s="453"/>
      <c r="OSZ6" s="453"/>
      <c r="OTA6" s="453"/>
      <c r="OTB6" s="453"/>
      <c r="OTC6" s="453"/>
      <c r="OTD6" s="453"/>
      <c r="OTE6" s="453"/>
      <c r="OTF6" s="453"/>
      <c r="OTG6" s="453"/>
      <c r="OTH6" s="453"/>
      <c r="OTI6" s="453"/>
      <c r="OTJ6" s="453"/>
      <c r="OTK6" s="453"/>
      <c r="OTL6" s="453"/>
      <c r="OTM6" s="453"/>
      <c r="OTN6" s="453"/>
      <c r="OTO6" s="453"/>
      <c r="OTP6" s="453"/>
      <c r="OTQ6" s="453"/>
      <c r="OTR6" s="453"/>
      <c r="OTS6" s="453"/>
      <c r="OTT6" s="453"/>
      <c r="OTU6" s="453"/>
      <c r="OTV6" s="453"/>
      <c r="OTW6" s="453"/>
      <c r="OTX6" s="453"/>
      <c r="OTY6" s="453"/>
      <c r="OTZ6" s="453"/>
      <c r="OUA6" s="453"/>
      <c r="OUB6" s="453"/>
      <c r="OUC6" s="453"/>
      <c r="OUD6" s="453"/>
      <c r="OUE6" s="453"/>
      <c r="OUF6" s="453"/>
      <c r="OUG6" s="453"/>
      <c r="OUH6" s="453"/>
      <c r="OUI6" s="453"/>
      <c r="OUJ6" s="453"/>
      <c r="OUK6" s="453"/>
      <c r="OUL6" s="453"/>
      <c r="OUM6" s="453"/>
      <c r="OUN6" s="453"/>
      <c r="OUO6" s="453"/>
      <c r="OUP6" s="453"/>
      <c r="OUQ6" s="453"/>
      <c r="OUR6" s="453"/>
      <c r="OUS6" s="453"/>
      <c r="OUT6" s="453"/>
      <c r="OUU6" s="453"/>
      <c r="OUV6" s="453"/>
      <c r="OUW6" s="453"/>
      <c r="OUX6" s="453"/>
      <c r="OUY6" s="453"/>
      <c r="OUZ6" s="453"/>
      <c r="OVA6" s="453"/>
      <c r="OVB6" s="453"/>
      <c r="OVC6" s="453"/>
      <c r="OVD6" s="453"/>
      <c r="OVE6" s="453"/>
      <c r="OVF6" s="453"/>
      <c r="OVG6" s="453"/>
      <c r="OVH6" s="453"/>
      <c r="OVI6" s="453"/>
      <c r="OVJ6" s="453"/>
      <c r="OVK6" s="453"/>
      <c r="OVL6" s="453"/>
      <c r="OVM6" s="453"/>
      <c r="OVN6" s="453"/>
      <c r="OVO6" s="453"/>
      <c r="OVP6" s="453"/>
      <c r="OVQ6" s="453"/>
      <c r="OVR6" s="453"/>
      <c r="OVS6" s="453"/>
      <c r="OVT6" s="453"/>
      <c r="OVU6" s="453"/>
      <c r="OVV6" s="453"/>
      <c r="OVW6" s="453"/>
      <c r="OVX6" s="453"/>
      <c r="OVY6" s="453"/>
      <c r="OVZ6" s="453"/>
      <c r="OWA6" s="453"/>
      <c r="OWB6" s="453"/>
      <c r="OWC6" s="453"/>
      <c r="OWD6" s="453"/>
      <c r="OWE6" s="453"/>
      <c r="OWF6" s="453"/>
      <c r="OWG6" s="453"/>
      <c r="OWH6" s="453"/>
      <c r="OWI6" s="453"/>
      <c r="OWJ6" s="453"/>
      <c r="OWK6" s="453"/>
      <c r="OWL6" s="453"/>
      <c r="OWM6" s="453"/>
      <c r="OWN6" s="453"/>
      <c r="OWO6" s="453"/>
      <c r="OWP6" s="453"/>
      <c r="OWQ6" s="453"/>
      <c r="OWR6" s="453"/>
      <c r="OWS6" s="453"/>
      <c r="OWT6" s="453"/>
      <c r="OWU6" s="453"/>
      <c r="OWV6" s="453"/>
      <c r="OWW6" s="453"/>
      <c r="OWX6" s="453"/>
      <c r="OWY6" s="453"/>
      <c r="OWZ6" s="453"/>
      <c r="OXA6" s="453"/>
      <c r="OXB6" s="453"/>
      <c r="OXC6" s="453"/>
      <c r="OXD6" s="453"/>
      <c r="OXE6" s="453"/>
      <c r="OXF6" s="453"/>
      <c r="OXG6" s="453"/>
      <c r="OXH6" s="453"/>
      <c r="OXI6" s="453"/>
      <c r="OXJ6" s="453"/>
      <c r="OXK6" s="453"/>
      <c r="OXL6" s="453"/>
      <c r="OXM6" s="453"/>
      <c r="OXN6" s="453"/>
      <c r="OXO6" s="453"/>
      <c r="OXP6" s="453"/>
      <c r="OXQ6" s="453"/>
      <c r="OXR6" s="453"/>
      <c r="OXS6" s="453"/>
      <c r="OXT6" s="453"/>
      <c r="OXU6" s="453"/>
      <c r="OXV6" s="453"/>
      <c r="OXW6" s="453"/>
      <c r="OXX6" s="453"/>
      <c r="OXY6" s="453"/>
      <c r="OXZ6" s="453"/>
      <c r="OYA6" s="453"/>
      <c r="OYB6" s="453"/>
      <c r="OYC6" s="453"/>
      <c r="OYD6" s="453"/>
      <c r="OYE6" s="453"/>
      <c r="OYF6" s="453"/>
      <c r="OYG6" s="453"/>
      <c r="OYH6" s="453"/>
      <c r="OYI6" s="453"/>
      <c r="OYJ6" s="453"/>
      <c r="OYK6" s="453"/>
      <c r="OYL6" s="453"/>
      <c r="OYM6" s="453"/>
      <c r="OYN6" s="453"/>
      <c r="OYO6" s="453"/>
      <c r="OYP6" s="453"/>
      <c r="OYQ6" s="453"/>
      <c r="OYR6" s="453"/>
      <c r="OYS6" s="453"/>
      <c r="OYT6" s="453"/>
      <c r="OYU6" s="453"/>
      <c r="OYV6" s="453"/>
      <c r="OYW6" s="453"/>
      <c r="OYX6" s="453"/>
      <c r="OYY6" s="453"/>
      <c r="OYZ6" s="453"/>
      <c r="OZA6" s="453"/>
      <c r="OZB6" s="453"/>
      <c r="OZC6" s="453"/>
      <c r="OZD6" s="453"/>
      <c r="OZE6" s="453"/>
      <c r="OZF6" s="453"/>
      <c r="OZG6" s="453"/>
      <c r="OZH6" s="453"/>
      <c r="OZI6" s="453"/>
      <c r="OZJ6" s="453"/>
      <c r="OZK6" s="453"/>
      <c r="OZL6" s="453"/>
      <c r="OZM6" s="453"/>
      <c r="OZN6" s="453"/>
      <c r="OZO6" s="453"/>
      <c r="OZP6" s="453"/>
      <c r="OZQ6" s="453"/>
      <c r="OZR6" s="453"/>
      <c r="OZS6" s="453"/>
      <c r="OZT6" s="453"/>
      <c r="OZU6" s="453"/>
      <c r="OZV6" s="453"/>
      <c r="OZW6" s="453"/>
      <c r="OZX6" s="453"/>
      <c r="OZY6" s="453"/>
      <c r="OZZ6" s="453"/>
      <c r="PAA6" s="453"/>
      <c r="PAB6" s="453"/>
      <c r="PAC6" s="453"/>
      <c r="PAD6" s="453"/>
      <c r="PAE6" s="453"/>
      <c r="PAF6" s="453"/>
      <c r="PAG6" s="453"/>
      <c r="PAH6" s="453"/>
      <c r="PAI6" s="453"/>
      <c r="PAJ6" s="453"/>
      <c r="PAK6" s="453"/>
      <c r="PAL6" s="453"/>
      <c r="PAM6" s="453"/>
      <c r="PAN6" s="453"/>
      <c r="PAO6" s="453"/>
      <c r="PAP6" s="453"/>
      <c r="PAQ6" s="453"/>
      <c r="PAR6" s="453"/>
      <c r="PAS6" s="453"/>
      <c r="PAT6" s="453"/>
      <c r="PAU6" s="453"/>
      <c r="PAV6" s="453"/>
      <c r="PAW6" s="453"/>
      <c r="PAX6" s="453"/>
      <c r="PAY6" s="453"/>
      <c r="PAZ6" s="453"/>
      <c r="PBA6" s="453"/>
      <c r="PBB6" s="453"/>
      <c r="PBC6" s="453"/>
      <c r="PBD6" s="453"/>
      <c r="PBE6" s="453"/>
      <c r="PBF6" s="453"/>
      <c r="PBG6" s="453"/>
      <c r="PBH6" s="453"/>
      <c r="PBI6" s="453"/>
      <c r="PBJ6" s="453"/>
      <c r="PBK6" s="453"/>
      <c r="PBL6" s="453"/>
      <c r="PBM6" s="453"/>
      <c r="PBN6" s="453"/>
      <c r="PBO6" s="453"/>
      <c r="PBP6" s="453"/>
      <c r="PBQ6" s="453"/>
      <c r="PBR6" s="453"/>
      <c r="PBS6" s="453"/>
      <c r="PBT6" s="453"/>
      <c r="PBU6" s="453"/>
      <c r="PBV6" s="453"/>
      <c r="PBW6" s="453"/>
      <c r="PBX6" s="453"/>
      <c r="PBY6" s="453"/>
      <c r="PBZ6" s="453"/>
      <c r="PCA6" s="453"/>
      <c r="PCB6" s="453"/>
      <c r="PCC6" s="453"/>
      <c r="PCD6" s="453"/>
      <c r="PCE6" s="453"/>
      <c r="PCF6" s="453"/>
      <c r="PCG6" s="453"/>
      <c r="PCH6" s="453"/>
      <c r="PCI6" s="453"/>
      <c r="PCJ6" s="453"/>
      <c r="PCK6" s="453"/>
      <c r="PCL6" s="453"/>
      <c r="PCM6" s="453"/>
      <c r="PCN6" s="453"/>
      <c r="PCO6" s="453"/>
      <c r="PCP6" s="453"/>
      <c r="PCQ6" s="453"/>
      <c r="PCR6" s="453"/>
      <c r="PCS6" s="453"/>
      <c r="PCT6" s="453"/>
      <c r="PCU6" s="453"/>
      <c r="PCV6" s="453"/>
      <c r="PCW6" s="453"/>
      <c r="PCX6" s="453"/>
      <c r="PCY6" s="453"/>
      <c r="PCZ6" s="453"/>
      <c r="PDA6" s="453"/>
      <c r="PDB6" s="453"/>
      <c r="PDC6" s="453"/>
      <c r="PDD6" s="453"/>
      <c r="PDE6" s="453"/>
      <c r="PDF6" s="453"/>
      <c r="PDG6" s="453"/>
      <c r="PDH6" s="453"/>
      <c r="PDI6" s="453"/>
      <c r="PDJ6" s="453"/>
      <c r="PDK6" s="453"/>
      <c r="PDL6" s="453"/>
      <c r="PDM6" s="453"/>
      <c r="PDN6" s="453"/>
      <c r="PDO6" s="453"/>
      <c r="PDP6" s="453"/>
      <c r="PDQ6" s="453"/>
      <c r="PDR6" s="453"/>
      <c r="PDS6" s="453"/>
      <c r="PDT6" s="453"/>
      <c r="PDU6" s="453"/>
      <c r="PDV6" s="453"/>
      <c r="PDW6" s="453"/>
      <c r="PDX6" s="453"/>
      <c r="PDY6" s="453"/>
      <c r="PDZ6" s="453"/>
      <c r="PEA6" s="453"/>
      <c r="PEB6" s="453"/>
      <c r="PEC6" s="453"/>
      <c r="PED6" s="453"/>
      <c r="PEE6" s="453"/>
      <c r="PEF6" s="453"/>
      <c r="PEG6" s="453"/>
      <c r="PEH6" s="453"/>
      <c r="PEI6" s="453"/>
      <c r="PEJ6" s="453"/>
      <c r="PEK6" s="453"/>
      <c r="PEL6" s="453"/>
      <c r="PEM6" s="453"/>
      <c r="PEN6" s="453"/>
      <c r="PEO6" s="453"/>
      <c r="PEP6" s="453"/>
      <c r="PEQ6" s="453"/>
      <c r="PER6" s="453"/>
      <c r="PES6" s="453"/>
      <c r="PET6" s="453"/>
      <c r="PEU6" s="453"/>
      <c r="PEV6" s="453"/>
      <c r="PEW6" s="453"/>
      <c r="PEX6" s="453"/>
      <c r="PEY6" s="453"/>
      <c r="PEZ6" s="453"/>
      <c r="PFA6" s="453"/>
      <c r="PFB6" s="453"/>
      <c r="PFC6" s="453"/>
      <c r="PFD6" s="453"/>
      <c r="PFE6" s="453"/>
      <c r="PFF6" s="453"/>
      <c r="PFG6" s="453"/>
      <c r="PFH6" s="453"/>
      <c r="PFI6" s="453"/>
      <c r="PFJ6" s="453"/>
      <c r="PFK6" s="453"/>
      <c r="PFL6" s="453"/>
      <c r="PFM6" s="453"/>
      <c r="PFN6" s="453"/>
      <c r="PFO6" s="453"/>
      <c r="PFP6" s="453"/>
      <c r="PFQ6" s="453"/>
      <c r="PFR6" s="453"/>
      <c r="PFS6" s="453"/>
      <c r="PFT6" s="453"/>
      <c r="PFU6" s="453"/>
      <c r="PFV6" s="453"/>
      <c r="PFW6" s="453"/>
      <c r="PFX6" s="453"/>
      <c r="PFY6" s="453"/>
      <c r="PFZ6" s="453"/>
      <c r="PGA6" s="453"/>
      <c r="PGB6" s="453"/>
      <c r="PGC6" s="453"/>
      <c r="PGD6" s="453"/>
      <c r="PGE6" s="453"/>
      <c r="PGF6" s="453"/>
      <c r="PGG6" s="453"/>
      <c r="PGH6" s="453"/>
      <c r="PGI6" s="453"/>
      <c r="PGJ6" s="453"/>
      <c r="PGK6" s="453"/>
      <c r="PGL6" s="453"/>
      <c r="PGM6" s="453"/>
      <c r="PGN6" s="453"/>
      <c r="PGO6" s="453"/>
      <c r="PGP6" s="453"/>
      <c r="PGQ6" s="453"/>
      <c r="PGR6" s="453"/>
      <c r="PGS6" s="453"/>
      <c r="PGT6" s="453"/>
      <c r="PGU6" s="453"/>
      <c r="PGV6" s="453"/>
      <c r="PGW6" s="453"/>
      <c r="PGX6" s="453"/>
      <c r="PGY6" s="453"/>
      <c r="PGZ6" s="453"/>
      <c r="PHA6" s="453"/>
      <c r="PHB6" s="453"/>
      <c r="PHC6" s="453"/>
      <c r="PHD6" s="453"/>
      <c r="PHE6" s="453"/>
      <c r="PHF6" s="453"/>
      <c r="PHG6" s="453"/>
      <c r="PHH6" s="453"/>
      <c r="PHI6" s="453"/>
      <c r="PHJ6" s="453"/>
      <c r="PHK6" s="453"/>
      <c r="PHL6" s="453"/>
      <c r="PHM6" s="453"/>
      <c r="PHN6" s="453"/>
      <c r="PHO6" s="453"/>
      <c r="PHP6" s="453"/>
      <c r="PHQ6" s="453"/>
      <c r="PHR6" s="453"/>
      <c r="PHS6" s="453"/>
      <c r="PHT6" s="453"/>
      <c r="PHU6" s="453"/>
      <c r="PHV6" s="453"/>
      <c r="PHW6" s="453"/>
      <c r="PHX6" s="453"/>
      <c r="PHY6" s="453"/>
      <c r="PHZ6" s="453"/>
      <c r="PIA6" s="453"/>
      <c r="PIB6" s="453"/>
      <c r="PIC6" s="453"/>
      <c r="PID6" s="453"/>
      <c r="PIE6" s="453"/>
      <c r="PIF6" s="453"/>
      <c r="PIG6" s="453"/>
      <c r="PIH6" s="453"/>
      <c r="PII6" s="453"/>
      <c r="PIJ6" s="453"/>
      <c r="PIK6" s="453"/>
      <c r="PIL6" s="453"/>
      <c r="PIM6" s="453"/>
      <c r="PIN6" s="453"/>
      <c r="PIO6" s="453"/>
      <c r="PIP6" s="453"/>
      <c r="PIQ6" s="453"/>
      <c r="PIR6" s="453"/>
      <c r="PIS6" s="453"/>
      <c r="PIT6" s="453"/>
      <c r="PIU6" s="453"/>
      <c r="PIV6" s="453"/>
      <c r="PIW6" s="453"/>
      <c r="PIX6" s="453"/>
      <c r="PIY6" s="453"/>
      <c r="PIZ6" s="453"/>
      <c r="PJA6" s="453"/>
      <c r="PJB6" s="453"/>
      <c r="PJC6" s="453"/>
      <c r="PJD6" s="453"/>
      <c r="PJE6" s="453"/>
      <c r="PJF6" s="453"/>
      <c r="PJG6" s="453"/>
      <c r="PJH6" s="453"/>
      <c r="PJI6" s="453"/>
      <c r="PJJ6" s="453"/>
      <c r="PJK6" s="453"/>
      <c r="PJL6" s="453"/>
      <c r="PJM6" s="453"/>
      <c r="PJN6" s="453"/>
      <c r="PJO6" s="453"/>
      <c r="PJP6" s="453"/>
      <c r="PJQ6" s="453"/>
      <c r="PJR6" s="453"/>
      <c r="PJS6" s="453"/>
      <c r="PJT6" s="453"/>
      <c r="PJU6" s="453"/>
      <c r="PJV6" s="453"/>
      <c r="PJW6" s="453"/>
      <c r="PJX6" s="453"/>
      <c r="PJY6" s="453"/>
      <c r="PJZ6" s="453"/>
      <c r="PKA6" s="453"/>
      <c r="PKB6" s="453"/>
      <c r="PKC6" s="453"/>
      <c r="PKD6" s="453"/>
      <c r="PKE6" s="453"/>
      <c r="PKF6" s="453"/>
      <c r="PKG6" s="453"/>
      <c r="PKH6" s="453"/>
      <c r="PKI6" s="453"/>
      <c r="PKJ6" s="453"/>
      <c r="PKK6" s="453"/>
      <c r="PKL6" s="453"/>
      <c r="PKM6" s="453"/>
      <c r="PKN6" s="453"/>
      <c r="PKO6" s="453"/>
      <c r="PKP6" s="453"/>
      <c r="PKQ6" s="453"/>
      <c r="PKR6" s="453"/>
      <c r="PKS6" s="453"/>
      <c r="PKT6" s="453"/>
      <c r="PKU6" s="453"/>
      <c r="PKV6" s="453"/>
      <c r="PKW6" s="453"/>
      <c r="PKX6" s="453"/>
      <c r="PKY6" s="453"/>
      <c r="PKZ6" s="453"/>
      <c r="PLA6" s="453"/>
      <c r="PLB6" s="453"/>
      <c r="PLC6" s="453"/>
      <c r="PLD6" s="453"/>
      <c r="PLE6" s="453"/>
      <c r="PLF6" s="453"/>
      <c r="PLG6" s="453"/>
      <c r="PLH6" s="453"/>
      <c r="PLI6" s="453"/>
      <c r="PLJ6" s="453"/>
      <c r="PLK6" s="453"/>
      <c r="PLL6" s="453"/>
      <c r="PLM6" s="453"/>
      <c r="PLN6" s="453"/>
      <c r="PLO6" s="453"/>
      <c r="PLP6" s="453"/>
      <c r="PLQ6" s="453"/>
      <c r="PLR6" s="453"/>
      <c r="PLS6" s="453"/>
      <c r="PLT6" s="453"/>
      <c r="PLU6" s="453"/>
      <c r="PLV6" s="453"/>
      <c r="PLW6" s="453"/>
      <c r="PLX6" s="453"/>
      <c r="PLY6" s="453"/>
      <c r="PLZ6" s="453"/>
      <c r="PMA6" s="453"/>
      <c r="PMB6" s="453"/>
      <c r="PMC6" s="453"/>
      <c r="PMD6" s="453"/>
      <c r="PME6" s="453"/>
      <c r="PMF6" s="453"/>
      <c r="PMG6" s="453"/>
      <c r="PMH6" s="453"/>
      <c r="PMI6" s="453"/>
      <c r="PMJ6" s="453"/>
      <c r="PMK6" s="453"/>
      <c r="PML6" s="453"/>
      <c r="PMM6" s="453"/>
      <c r="PMN6" s="453"/>
      <c r="PMO6" s="453"/>
      <c r="PMP6" s="453"/>
      <c r="PMQ6" s="453"/>
      <c r="PMR6" s="453"/>
      <c r="PMS6" s="453"/>
      <c r="PMT6" s="453"/>
      <c r="PMU6" s="453"/>
      <c r="PMV6" s="453"/>
      <c r="PMW6" s="453"/>
      <c r="PMX6" s="453"/>
      <c r="PMY6" s="453"/>
      <c r="PMZ6" s="453"/>
      <c r="PNA6" s="453"/>
      <c r="PNB6" s="453"/>
      <c r="PNC6" s="453"/>
      <c r="PND6" s="453"/>
      <c r="PNE6" s="453"/>
      <c r="PNF6" s="453"/>
      <c r="PNG6" s="453"/>
      <c r="PNH6" s="453"/>
      <c r="PNI6" s="453"/>
      <c r="PNJ6" s="453"/>
      <c r="PNK6" s="453"/>
      <c r="PNL6" s="453"/>
      <c r="PNM6" s="453"/>
      <c r="PNN6" s="453"/>
      <c r="PNO6" s="453"/>
      <c r="PNP6" s="453"/>
      <c r="PNQ6" s="453"/>
      <c r="PNR6" s="453"/>
      <c r="PNS6" s="453"/>
      <c r="PNT6" s="453"/>
      <c r="PNU6" s="453"/>
      <c r="PNV6" s="453"/>
      <c r="PNW6" s="453"/>
      <c r="PNX6" s="453"/>
      <c r="PNY6" s="453"/>
      <c r="PNZ6" s="453"/>
      <c r="POA6" s="453"/>
      <c r="POB6" s="453"/>
      <c r="POC6" s="453"/>
      <c r="POD6" s="453"/>
      <c r="POE6" s="453"/>
      <c r="POF6" s="453"/>
      <c r="POG6" s="453"/>
      <c r="POH6" s="453"/>
      <c r="POI6" s="453"/>
      <c r="POJ6" s="453"/>
      <c r="POK6" s="453"/>
      <c r="POL6" s="453"/>
      <c r="POM6" s="453"/>
      <c r="PON6" s="453"/>
      <c r="POO6" s="453"/>
      <c r="POP6" s="453"/>
      <c r="POQ6" s="453"/>
      <c r="POR6" s="453"/>
      <c r="POS6" s="453"/>
      <c r="POT6" s="453"/>
      <c r="POU6" s="453"/>
      <c r="POV6" s="453"/>
      <c r="POW6" s="453"/>
      <c r="POX6" s="453"/>
      <c r="POY6" s="453"/>
      <c r="POZ6" s="453"/>
      <c r="PPA6" s="453"/>
      <c r="PPB6" s="453"/>
      <c r="PPC6" s="453"/>
      <c r="PPD6" s="453"/>
      <c r="PPE6" s="453"/>
      <c r="PPF6" s="453"/>
      <c r="PPG6" s="453"/>
      <c r="PPH6" s="453"/>
      <c r="PPI6" s="453"/>
      <c r="PPJ6" s="453"/>
      <c r="PPK6" s="453"/>
      <c r="PPL6" s="453"/>
      <c r="PPM6" s="453"/>
      <c r="PPN6" s="453"/>
      <c r="PPO6" s="453"/>
      <c r="PPP6" s="453"/>
      <c r="PPQ6" s="453"/>
      <c r="PPR6" s="453"/>
      <c r="PPS6" s="453"/>
      <c r="PPT6" s="453"/>
      <c r="PPU6" s="453"/>
      <c r="PPV6" s="453"/>
      <c r="PPW6" s="453"/>
      <c r="PPX6" s="453"/>
      <c r="PPY6" s="453"/>
      <c r="PPZ6" s="453"/>
      <c r="PQA6" s="453"/>
      <c r="PQB6" s="453"/>
      <c r="PQC6" s="453"/>
      <c r="PQD6" s="453"/>
      <c r="PQE6" s="453"/>
      <c r="PQF6" s="453"/>
      <c r="PQG6" s="453"/>
      <c r="PQH6" s="453"/>
      <c r="PQI6" s="453"/>
      <c r="PQJ6" s="453"/>
      <c r="PQK6" s="453"/>
      <c r="PQL6" s="453"/>
      <c r="PQM6" s="453"/>
      <c r="PQN6" s="453"/>
      <c r="PQO6" s="453"/>
      <c r="PQP6" s="453"/>
      <c r="PQQ6" s="453"/>
      <c r="PQR6" s="453"/>
      <c r="PQS6" s="453"/>
      <c r="PQT6" s="453"/>
      <c r="PQU6" s="453"/>
      <c r="PQV6" s="453"/>
      <c r="PQW6" s="453"/>
      <c r="PQX6" s="453"/>
      <c r="PQY6" s="453"/>
      <c r="PQZ6" s="453"/>
      <c r="PRA6" s="453"/>
      <c r="PRB6" s="453"/>
      <c r="PRC6" s="453"/>
      <c r="PRD6" s="453"/>
      <c r="PRE6" s="453"/>
      <c r="PRF6" s="453"/>
      <c r="PRG6" s="453"/>
      <c r="PRH6" s="453"/>
      <c r="PRI6" s="453"/>
      <c r="PRJ6" s="453"/>
      <c r="PRK6" s="453"/>
      <c r="PRL6" s="453"/>
      <c r="PRM6" s="453"/>
      <c r="PRN6" s="453"/>
      <c r="PRO6" s="453"/>
      <c r="PRP6" s="453"/>
      <c r="PRQ6" s="453"/>
      <c r="PRR6" s="453"/>
      <c r="PRS6" s="453"/>
      <c r="PRT6" s="453"/>
      <c r="PRU6" s="453"/>
      <c r="PRV6" s="453"/>
      <c r="PRW6" s="453"/>
      <c r="PRX6" s="453"/>
      <c r="PRY6" s="453"/>
      <c r="PRZ6" s="453"/>
      <c r="PSA6" s="453"/>
      <c r="PSB6" s="453"/>
      <c r="PSC6" s="453"/>
      <c r="PSD6" s="453"/>
      <c r="PSE6" s="453"/>
      <c r="PSF6" s="453"/>
      <c r="PSG6" s="453"/>
      <c r="PSH6" s="453"/>
      <c r="PSI6" s="453"/>
      <c r="PSJ6" s="453"/>
      <c r="PSK6" s="453"/>
      <c r="PSL6" s="453"/>
      <c r="PSM6" s="453"/>
      <c r="PSN6" s="453"/>
      <c r="PSO6" s="453"/>
      <c r="PSP6" s="453"/>
      <c r="PSQ6" s="453"/>
      <c r="PSR6" s="453"/>
      <c r="PSS6" s="453"/>
      <c r="PST6" s="453"/>
      <c r="PSU6" s="453"/>
      <c r="PSV6" s="453"/>
      <c r="PSW6" s="453"/>
      <c r="PSX6" s="453"/>
      <c r="PSY6" s="453"/>
      <c r="PSZ6" s="453"/>
      <c r="PTA6" s="453"/>
      <c r="PTB6" s="453"/>
      <c r="PTC6" s="453"/>
      <c r="PTD6" s="453"/>
      <c r="PTE6" s="453"/>
      <c r="PTF6" s="453"/>
      <c r="PTG6" s="453"/>
      <c r="PTH6" s="453"/>
      <c r="PTI6" s="453"/>
      <c r="PTJ6" s="453"/>
      <c r="PTK6" s="453"/>
      <c r="PTL6" s="453"/>
      <c r="PTM6" s="453"/>
      <c r="PTN6" s="453"/>
      <c r="PTO6" s="453"/>
      <c r="PTP6" s="453"/>
      <c r="PTQ6" s="453"/>
      <c r="PTR6" s="453"/>
      <c r="PTS6" s="453"/>
      <c r="PTT6" s="453"/>
      <c r="PTU6" s="453"/>
      <c r="PTV6" s="453"/>
      <c r="PTW6" s="453"/>
      <c r="PTX6" s="453"/>
      <c r="PTY6" s="453"/>
      <c r="PTZ6" s="453"/>
      <c r="PUA6" s="453"/>
      <c r="PUB6" s="453"/>
      <c r="PUC6" s="453"/>
      <c r="PUD6" s="453"/>
      <c r="PUE6" s="453"/>
      <c r="PUF6" s="453"/>
      <c r="PUG6" s="453"/>
      <c r="PUH6" s="453"/>
      <c r="PUI6" s="453"/>
      <c r="PUJ6" s="453"/>
      <c r="PUK6" s="453"/>
      <c r="PUL6" s="453"/>
      <c r="PUM6" s="453"/>
      <c r="PUN6" s="453"/>
      <c r="PUO6" s="453"/>
      <c r="PUP6" s="453"/>
      <c r="PUQ6" s="453"/>
      <c r="PUR6" s="453"/>
      <c r="PUS6" s="453"/>
      <c r="PUT6" s="453"/>
      <c r="PUU6" s="453"/>
      <c r="PUV6" s="453"/>
      <c r="PUW6" s="453"/>
      <c r="PUX6" s="453"/>
      <c r="PUY6" s="453"/>
      <c r="PUZ6" s="453"/>
      <c r="PVA6" s="453"/>
      <c r="PVB6" s="453"/>
      <c r="PVC6" s="453"/>
      <c r="PVD6" s="453"/>
      <c r="PVE6" s="453"/>
      <c r="PVF6" s="453"/>
      <c r="PVG6" s="453"/>
      <c r="PVH6" s="453"/>
      <c r="PVI6" s="453"/>
      <c r="PVJ6" s="453"/>
      <c r="PVK6" s="453"/>
      <c r="PVL6" s="453"/>
      <c r="PVM6" s="453"/>
      <c r="PVN6" s="453"/>
      <c r="PVO6" s="453"/>
      <c r="PVP6" s="453"/>
      <c r="PVQ6" s="453"/>
      <c r="PVR6" s="453"/>
      <c r="PVS6" s="453"/>
      <c r="PVT6" s="453"/>
      <c r="PVU6" s="453"/>
      <c r="PVV6" s="453"/>
      <c r="PVW6" s="453"/>
      <c r="PVX6" s="453"/>
      <c r="PVY6" s="453"/>
      <c r="PVZ6" s="453"/>
      <c r="PWA6" s="453"/>
      <c r="PWB6" s="453"/>
      <c r="PWC6" s="453"/>
      <c r="PWD6" s="453"/>
      <c r="PWE6" s="453"/>
      <c r="PWF6" s="453"/>
      <c r="PWG6" s="453"/>
      <c r="PWH6" s="453"/>
      <c r="PWI6" s="453"/>
      <c r="PWJ6" s="453"/>
      <c r="PWK6" s="453"/>
      <c r="PWL6" s="453"/>
      <c r="PWM6" s="453"/>
      <c r="PWN6" s="453"/>
      <c r="PWO6" s="453"/>
      <c r="PWP6" s="453"/>
      <c r="PWQ6" s="453"/>
      <c r="PWR6" s="453"/>
      <c r="PWS6" s="453"/>
      <c r="PWT6" s="453"/>
      <c r="PWU6" s="453"/>
      <c r="PWV6" s="453"/>
      <c r="PWW6" s="453"/>
      <c r="PWX6" s="453"/>
      <c r="PWY6" s="453"/>
      <c r="PWZ6" s="453"/>
      <c r="PXA6" s="453"/>
      <c r="PXB6" s="453"/>
      <c r="PXC6" s="453"/>
      <c r="PXD6" s="453"/>
      <c r="PXE6" s="453"/>
      <c r="PXF6" s="453"/>
      <c r="PXG6" s="453"/>
      <c r="PXH6" s="453"/>
      <c r="PXI6" s="453"/>
      <c r="PXJ6" s="453"/>
      <c r="PXK6" s="453"/>
      <c r="PXL6" s="453"/>
      <c r="PXM6" s="453"/>
      <c r="PXN6" s="453"/>
      <c r="PXO6" s="453"/>
      <c r="PXP6" s="453"/>
      <c r="PXQ6" s="453"/>
      <c r="PXR6" s="453"/>
      <c r="PXS6" s="453"/>
      <c r="PXT6" s="453"/>
      <c r="PXU6" s="453"/>
      <c r="PXV6" s="453"/>
      <c r="PXW6" s="453"/>
      <c r="PXX6" s="453"/>
      <c r="PXY6" s="453"/>
      <c r="PXZ6" s="453"/>
      <c r="PYA6" s="453"/>
      <c r="PYB6" s="453"/>
      <c r="PYC6" s="453"/>
      <c r="PYD6" s="453"/>
      <c r="PYE6" s="453"/>
      <c r="PYF6" s="453"/>
      <c r="PYG6" s="453"/>
      <c r="PYH6" s="453"/>
      <c r="PYI6" s="453"/>
      <c r="PYJ6" s="453"/>
      <c r="PYK6" s="453"/>
      <c r="PYL6" s="453"/>
      <c r="PYM6" s="453"/>
      <c r="PYN6" s="453"/>
      <c r="PYO6" s="453"/>
      <c r="PYP6" s="453"/>
      <c r="PYQ6" s="453"/>
      <c r="PYR6" s="453"/>
      <c r="PYS6" s="453"/>
      <c r="PYT6" s="453"/>
      <c r="PYU6" s="453"/>
      <c r="PYV6" s="453"/>
      <c r="PYW6" s="453"/>
      <c r="PYX6" s="453"/>
      <c r="PYY6" s="453"/>
      <c r="PYZ6" s="453"/>
      <c r="PZA6" s="453"/>
      <c r="PZB6" s="453"/>
      <c r="PZC6" s="453"/>
      <c r="PZD6" s="453"/>
      <c r="PZE6" s="453"/>
      <c r="PZF6" s="453"/>
      <c r="PZG6" s="453"/>
      <c r="PZH6" s="453"/>
      <c r="PZI6" s="453"/>
      <c r="PZJ6" s="453"/>
      <c r="PZK6" s="453"/>
      <c r="PZL6" s="453"/>
      <c r="PZM6" s="453"/>
      <c r="PZN6" s="453"/>
      <c r="PZO6" s="453"/>
      <c r="PZP6" s="453"/>
      <c r="PZQ6" s="453"/>
      <c r="PZR6" s="453"/>
      <c r="PZS6" s="453"/>
      <c r="PZT6" s="453"/>
      <c r="PZU6" s="453"/>
      <c r="PZV6" s="453"/>
      <c r="PZW6" s="453"/>
      <c r="PZX6" s="453"/>
      <c r="PZY6" s="453"/>
      <c r="PZZ6" s="453"/>
      <c r="QAA6" s="453"/>
      <c r="QAB6" s="453"/>
      <c r="QAC6" s="453"/>
      <c r="QAD6" s="453"/>
      <c r="QAE6" s="453"/>
      <c r="QAF6" s="453"/>
      <c r="QAG6" s="453"/>
      <c r="QAH6" s="453"/>
      <c r="QAI6" s="453"/>
      <c r="QAJ6" s="453"/>
      <c r="QAK6" s="453"/>
      <c r="QAL6" s="453"/>
      <c r="QAM6" s="453"/>
      <c r="QAN6" s="453"/>
      <c r="QAO6" s="453"/>
      <c r="QAP6" s="453"/>
      <c r="QAQ6" s="453"/>
      <c r="QAR6" s="453"/>
      <c r="QAS6" s="453"/>
      <c r="QAT6" s="453"/>
      <c r="QAU6" s="453"/>
      <c r="QAV6" s="453"/>
      <c r="QAW6" s="453"/>
      <c r="QAX6" s="453"/>
      <c r="QAY6" s="453"/>
      <c r="QAZ6" s="453"/>
      <c r="QBA6" s="453"/>
      <c r="QBB6" s="453"/>
      <c r="QBC6" s="453"/>
      <c r="QBD6" s="453"/>
      <c r="QBE6" s="453"/>
      <c r="QBF6" s="453"/>
      <c r="QBG6" s="453"/>
      <c r="QBH6" s="453"/>
      <c r="QBI6" s="453"/>
      <c r="QBJ6" s="453"/>
      <c r="QBK6" s="453"/>
      <c r="QBL6" s="453"/>
      <c r="QBM6" s="453"/>
      <c r="QBN6" s="453"/>
      <c r="QBO6" s="453"/>
      <c r="QBP6" s="453"/>
      <c r="QBQ6" s="453"/>
      <c r="QBR6" s="453"/>
      <c r="QBS6" s="453"/>
      <c r="QBT6" s="453"/>
      <c r="QBU6" s="453"/>
      <c r="QBV6" s="453"/>
      <c r="QBW6" s="453"/>
      <c r="QBX6" s="453"/>
      <c r="QBY6" s="453"/>
      <c r="QBZ6" s="453"/>
      <c r="QCA6" s="453"/>
      <c r="QCB6" s="453"/>
      <c r="QCC6" s="453"/>
      <c r="QCD6" s="453"/>
      <c r="QCE6" s="453"/>
      <c r="QCF6" s="453"/>
      <c r="QCG6" s="453"/>
      <c r="QCH6" s="453"/>
      <c r="QCI6" s="453"/>
      <c r="QCJ6" s="453"/>
      <c r="QCK6" s="453"/>
      <c r="QCL6" s="453"/>
      <c r="QCM6" s="453"/>
      <c r="QCN6" s="453"/>
      <c r="QCO6" s="453"/>
      <c r="QCP6" s="453"/>
      <c r="QCQ6" s="453"/>
      <c r="QCR6" s="453"/>
      <c r="QCS6" s="453"/>
      <c r="QCT6" s="453"/>
      <c r="QCU6" s="453"/>
      <c r="QCV6" s="453"/>
      <c r="QCW6" s="453"/>
      <c r="QCX6" s="453"/>
      <c r="QCY6" s="453"/>
      <c r="QCZ6" s="453"/>
      <c r="QDA6" s="453"/>
      <c r="QDB6" s="453"/>
      <c r="QDC6" s="453"/>
      <c r="QDD6" s="453"/>
      <c r="QDE6" s="453"/>
      <c r="QDF6" s="453"/>
      <c r="QDG6" s="453"/>
      <c r="QDH6" s="453"/>
      <c r="QDI6" s="453"/>
      <c r="QDJ6" s="453"/>
      <c r="QDK6" s="453"/>
      <c r="QDL6" s="453"/>
      <c r="QDM6" s="453"/>
      <c r="QDN6" s="453"/>
      <c r="QDO6" s="453"/>
      <c r="QDP6" s="453"/>
      <c r="QDQ6" s="453"/>
      <c r="QDR6" s="453"/>
      <c r="QDS6" s="453"/>
      <c r="QDT6" s="453"/>
      <c r="QDU6" s="453"/>
      <c r="QDV6" s="453"/>
      <c r="QDW6" s="453"/>
      <c r="QDX6" s="453"/>
      <c r="QDY6" s="453"/>
      <c r="QDZ6" s="453"/>
      <c r="QEA6" s="453"/>
      <c r="QEB6" s="453"/>
      <c r="QEC6" s="453"/>
      <c r="QED6" s="453"/>
      <c r="QEE6" s="453"/>
      <c r="QEF6" s="453"/>
      <c r="QEG6" s="453"/>
      <c r="QEH6" s="453"/>
      <c r="QEI6" s="453"/>
      <c r="QEJ6" s="453"/>
      <c r="QEK6" s="453"/>
      <c r="QEL6" s="453"/>
      <c r="QEM6" s="453"/>
      <c r="QEN6" s="453"/>
      <c r="QEO6" s="453"/>
      <c r="QEP6" s="453"/>
      <c r="QEQ6" s="453"/>
      <c r="QER6" s="453"/>
      <c r="QES6" s="453"/>
      <c r="QET6" s="453"/>
      <c r="QEU6" s="453"/>
      <c r="QEV6" s="453"/>
      <c r="QEW6" s="453"/>
      <c r="QEX6" s="453"/>
      <c r="QEY6" s="453"/>
      <c r="QEZ6" s="453"/>
      <c r="QFA6" s="453"/>
      <c r="QFB6" s="453"/>
      <c r="QFC6" s="453"/>
      <c r="QFD6" s="453"/>
      <c r="QFE6" s="453"/>
      <c r="QFF6" s="453"/>
      <c r="QFG6" s="453"/>
      <c r="QFH6" s="453"/>
      <c r="QFI6" s="453"/>
      <c r="QFJ6" s="453"/>
      <c r="QFK6" s="453"/>
      <c r="QFL6" s="453"/>
      <c r="QFM6" s="453"/>
      <c r="QFN6" s="453"/>
      <c r="QFO6" s="453"/>
      <c r="QFP6" s="453"/>
      <c r="QFQ6" s="453"/>
      <c r="QFR6" s="453"/>
      <c r="QFS6" s="453"/>
      <c r="QFT6" s="453"/>
      <c r="QFU6" s="453"/>
      <c r="QFV6" s="453"/>
      <c r="QFW6" s="453"/>
      <c r="QFX6" s="453"/>
      <c r="QFY6" s="453"/>
      <c r="QFZ6" s="453"/>
      <c r="QGA6" s="453"/>
      <c r="QGB6" s="453"/>
      <c r="QGC6" s="453"/>
      <c r="QGD6" s="453"/>
      <c r="QGE6" s="453"/>
      <c r="QGF6" s="453"/>
      <c r="QGG6" s="453"/>
      <c r="QGH6" s="453"/>
      <c r="QGI6" s="453"/>
      <c r="QGJ6" s="453"/>
      <c r="QGK6" s="453"/>
      <c r="QGL6" s="453"/>
      <c r="QGM6" s="453"/>
      <c r="QGN6" s="453"/>
      <c r="QGO6" s="453"/>
      <c r="QGP6" s="453"/>
      <c r="QGQ6" s="453"/>
      <c r="QGR6" s="453"/>
      <c r="QGS6" s="453"/>
      <c r="QGT6" s="453"/>
      <c r="QGU6" s="453"/>
      <c r="QGV6" s="453"/>
      <c r="QGW6" s="453"/>
      <c r="QGX6" s="453"/>
      <c r="QGY6" s="453"/>
      <c r="QGZ6" s="453"/>
      <c r="QHA6" s="453"/>
      <c r="QHB6" s="453"/>
      <c r="QHC6" s="453"/>
      <c r="QHD6" s="453"/>
      <c r="QHE6" s="453"/>
      <c r="QHF6" s="453"/>
      <c r="QHG6" s="453"/>
      <c r="QHH6" s="453"/>
      <c r="QHI6" s="453"/>
      <c r="QHJ6" s="453"/>
      <c r="QHK6" s="453"/>
      <c r="QHL6" s="453"/>
      <c r="QHM6" s="453"/>
      <c r="QHN6" s="453"/>
      <c r="QHO6" s="453"/>
      <c r="QHP6" s="453"/>
      <c r="QHQ6" s="453"/>
      <c r="QHR6" s="453"/>
      <c r="QHS6" s="453"/>
      <c r="QHT6" s="453"/>
      <c r="QHU6" s="453"/>
      <c r="QHV6" s="453"/>
      <c r="QHW6" s="453"/>
      <c r="QHX6" s="453"/>
      <c r="QHY6" s="453"/>
      <c r="QHZ6" s="453"/>
      <c r="QIA6" s="453"/>
      <c r="QIB6" s="453"/>
      <c r="QIC6" s="453"/>
      <c r="QID6" s="453"/>
      <c r="QIE6" s="453"/>
      <c r="QIF6" s="453"/>
      <c r="QIG6" s="453"/>
      <c r="QIH6" s="453"/>
      <c r="QII6" s="453"/>
      <c r="QIJ6" s="453"/>
      <c r="QIK6" s="453"/>
      <c r="QIL6" s="453"/>
      <c r="QIM6" s="453"/>
      <c r="QIN6" s="453"/>
      <c r="QIO6" s="453"/>
      <c r="QIP6" s="453"/>
      <c r="QIQ6" s="453"/>
      <c r="QIR6" s="453"/>
      <c r="QIS6" s="453"/>
      <c r="QIT6" s="453"/>
      <c r="QIU6" s="453"/>
      <c r="QIV6" s="453"/>
      <c r="QIW6" s="453"/>
      <c r="QIX6" s="453"/>
      <c r="QIY6" s="453"/>
      <c r="QIZ6" s="453"/>
      <c r="QJA6" s="453"/>
      <c r="QJB6" s="453"/>
      <c r="QJC6" s="453"/>
      <c r="QJD6" s="453"/>
      <c r="QJE6" s="453"/>
      <c r="QJF6" s="453"/>
      <c r="QJG6" s="453"/>
      <c r="QJH6" s="453"/>
      <c r="QJI6" s="453"/>
      <c r="QJJ6" s="453"/>
      <c r="QJK6" s="453"/>
      <c r="QJL6" s="453"/>
      <c r="QJM6" s="453"/>
      <c r="QJN6" s="453"/>
      <c r="QJO6" s="453"/>
      <c r="QJP6" s="453"/>
      <c r="QJQ6" s="453"/>
      <c r="QJR6" s="453"/>
      <c r="QJS6" s="453"/>
      <c r="QJT6" s="453"/>
      <c r="QJU6" s="453"/>
      <c r="QJV6" s="453"/>
      <c r="QJW6" s="453"/>
      <c r="QJX6" s="453"/>
      <c r="QJY6" s="453"/>
      <c r="QJZ6" s="453"/>
      <c r="QKA6" s="453"/>
      <c r="QKB6" s="453"/>
      <c r="QKC6" s="453"/>
      <c r="QKD6" s="453"/>
      <c r="QKE6" s="453"/>
      <c r="QKF6" s="453"/>
      <c r="QKG6" s="453"/>
      <c r="QKH6" s="453"/>
      <c r="QKI6" s="453"/>
      <c r="QKJ6" s="453"/>
      <c r="QKK6" s="453"/>
      <c r="QKL6" s="453"/>
      <c r="QKM6" s="453"/>
      <c r="QKN6" s="453"/>
      <c r="QKO6" s="453"/>
      <c r="QKP6" s="453"/>
      <c r="QKQ6" s="453"/>
      <c r="QKR6" s="453"/>
      <c r="QKS6" s="453"/>
      <c r="QKT6" s="453"/>
      <c r="QKU6" s="453"/>
      <c r="QKV6" s="453"/>
      <c r="QKW6" s="453"/>
      <c r="QKX6" s="453"/>
      <c r="QKY6" s="453"/>
      <c r="QKZ6" s="453"/>
      <c r="QLA6" s="453"/>
      <c r="QLB6" s="453"/>
      <c r="QLC6" s="453"/>
      <c r="QLD6" s="453"/>
      <c r="QLE6" s="453"/>
      <c r="QLF6" s="453"/>
      <c r="QLG6" s="453"/>
      <c r="QLH6" s="453"/>
      <c r="QLI6" s="453"/>
      <c r="QLJ6" s="453"/>
      <c r="QLK6" s="453"/>
      <c r="QLL6" s="453"/>
      <c r="QLM6" s="453"/>
      <c r="QLN6" s="453"/>
      <c r="QLO6" s="453"/>
      <c r="QLP6" s="453"/>
      <c r="QLQ6" s="453"/>
      <c r="QLR6" s="453"/>
      <c r="QLS6" s="453"/>
      <c r="QLT6" s="453"/>
      <c r="QLU6" s="453"/>
      <c r="QLV6" s="453"/>
      <c r="QLW6" s="453"/>
      <c r="QLX6" s="453"/>
      <c r="QLY6" s="453"/>
      <c r="QLZ6" s="453"/>
      <c r="QMA6" s="453"/>
      <c r="QMB6" s="453"/>
      <c r="QMC6" s="453"/>
      <c r="QMD6" s="453"/>
      <c r="QME6" s="453"/>
      <c r="QMF6" s="453"/>
      <c r="QMG6" s="453"/>
      <c r="QMH6" s="453"/>
      <c r="QMI6" s="453"/>
      <c r="QMJ6" s="453"/>
      <c r="QMK6" s="453"/>
      <c r="QML6" s="453"/>
      <c r="QMM6" s="453"/>
      <c r="QMN6" s="453"/>
      <c r="QMO6" s="453"/>
      <c r="QMP6" s="453"/>
      <c r="QMQ6" s="453"/>
      <c r="QMR6" s="453"/>
      <c r="QMS6" s="453"/>
      <c r="QMT6" s="453"/>
      <c r="QMU6" s="453"/>
      <c r="QMV6" s="453"/>
      <c r="QMW6" s="453"/>
      <c r="QMX6" s="453"/>
      <c r="QMY6" s="453"/>
      <c r="QMZ6" s="453"/>
      <c r="QNA6" s="453"/>
      <c r="QNB6" s="453"/>
      <c r="QNC6" s="453"/>
      <c r="QND6" s="453"/>
      <c r="QNE6" s="453"/>
      <c r="QNF6" s="453"/>
      <c r="QNG6" s="453"/>
      <c r="QNH6" s="453"/>
      <c r="QNI6" s="453"/>
      <c r="QNJ6" s="453"/>
      <c r="QNK6" s="453"/>
      <c r="QNL6" s="453"/>
      <c r="QNM6" s="453"/>
      <c r="QNN6" s="453"/>
      <c r="QNO6" s="453"/>
      <c r="QNP6" s="453"/>
      <c r="QNQ6" s="453"/>
      <c r="QNR6" s="453"/>
      <c r="QNS6" s="453"/>
      <c r="QNT6" s="453"/>
      <c r="QNU6" s="453"/>
      <c r="QNV6" s="453"/>
      <c r="QNW6" s="453"/>
      <c r="QNX6" s="453"/>
      <c r="QNY6" s="453"/>
      <c r="QNZ6" s="453"/>
      <c r="QOA6" s="453"/>
      <c r="QOB6" s="453"/>
      <c r="QOC6" s="453"/>
      <c r="QOD6" s="453"/>
      <c r="QOE6" s="453"/>
      <c r="QOF6" s="453"/>
      <c r="QOG6" s="453"/>
      <c r="QOH6" s="453"/>
      <c r="QOI6" s="453"/>
      <c r="QOJ6" s="453"/>
      <c r="QOK6" s="453"/>
      <c r="QOL6" s="453"/>
      <c r="QOM6" s="453"/>
      <c r="QON6" s="453"/>
      <c r="QOO6" s="453"/>
      <c r="QOP6" s="453"/>
      <c r="QOQ6" s="453"/>
      <c r="QOR6" s="453"/>
      <c r="QOS6" s="453"/>
      <c r="QOT6" s="453"/>
      <c r="QOU6" s="453"/>
      <c r="QOV6" s="453"/>
      <c r="QOW6" s="453"/>
      <c r="QOX6" s="453"/>
      <c r="QOY6" s="453"/>
      <c r="QOZ6" s="453"/>
      <c r="QPA6" s="453"/>
      <c r="QPB6" s="453"/>
      <c r="QPC6" s="453"/>
      <c r="QPD6" s="453"/>
      <c r="QPE6" s="453"/>
      <c r="QPF6" s="453"/>
      <c r="QPG6" s="453"/>
      <c r="QPH6" s="453"/>
      <c r="QPI6" s="453"/>
      <c r="QPJ6" s="453"/>
      <c r="QPK6" s="453"/>
      <c r="QPL6" s="453"/>
      <c r="QPM6" s="453"/>
      <c r="QPN6" s="453"/>
      <c r="QPO6" s="453"/>
      <c r="QPP6" s="453"/>
      <c r="QPQ6" s="453"/>
      <c r="QPR6" s="453"/>
      <c r="QPS6" s="453"/>
      <c r="QPT6" s="453"/>
      <c r="QPU6" s="453"/>
      <c r="QPV6" s="453"/>
      <c r="QPW6" s="453"/>
      <c r="QPX6" s="453"/>
      <c r="QPY6" s="453"/>
      <c r="QPZ6" s="453"/>
      <c r="QQA6" s="453"/>
      <c r="QQB6" s="453"/>
      <c r="QQC6" s="453"/>
      <c r="QQD6" s="453"/>
      <c r="QQE6" s="453"/>
      <c r="QQF6" s="453"/>
      <c r="QQG6" s="453"/>
      <c r="QQH6" s="453"/>
      <c r="QQI6" s="453"/>
      <c r="QQJ6" s="453"/>
      <c r="QQK6" s="453"/>
      <c r="QQL6" s="453"/>
      <c r="QQM6" s="453"/>
      <c r="QQN6" s="453"/>
      <c r="QQO6" s="453"/>
      <c r="QQP6" s="453"/>
      <c r="QQQ6" s="453"/>
      <c r="QQR6" s="453"/>
      <c r="QQS6" s="453"/>
      <c r="QQT6" s="453"/>
      <c r="QQU6" s="453"/>
      <c r="QQV6" s="453"/>
      <c r="QQW6" s="453"/>
      <c r="QQX6" s="453"/>
      <c r="QQY6" s="453"/>
      <c r="QQZ6" s="453"/>
      <c r="QRA6" s="453"/>
      <c r="QRB6" s="453"/>
      <c r="QRC6" s="453"/>
      <c r="QRD6" s="453"/>
      <c r="QRE6" s="453"/>
      <c r="QRF6" s="453"/>
      <c r="QRG6" s="453"/>
      <c r="QRH6" s="453"/>
      <c r="QRI6" s="453"/>
      <c r="QRJ6" s="453"/>
      <c r="QRK6" s="453"/>
      <c r="QRL6" s="453"/>
      <c r="QRM6" s="453"/>
      <c r="QRN6" s="453"/>
      <c r="QRO6" s="453"/>
      <c r="QRP6" s="453"/>
      <c r="QRQ6" s="453"/>
      <c r="QRR6" s="453"/>
      <c r="QRS6" s="453"/>
      <c r="QRT6" s="453"/>
      <c r="QRU6" s="453"/>
      <c r="QRV6" s="453"/>
      <c r="QRW6" s="453"/>
      <c r="QRX6" s="453"/>
      <c r="QRY6" s="453"/>
      <c r="QRZ6" s="453"/>
      <c r="QSA6" s="453"/>
      <c r="QSB6" s="453"/>
      <c r="QSC6" s="453"/>
      <c r="QSD6" s="453"/>
      <c r="QSE6" s="453"/>
      <c r="QSF6" s="453"/>
      <c r="QSG6" s="453"/>
      <c r="QSH6" s="453"/>
      <c r="QSI6" s="453"/>
      <c r="QSJ6" s="453"/>
      <c r="QSK6" s="453"/>
      <c r="QSL6" s="453"/>
      <c r="QSM6" s="453"/>
      <c r="QSN6" s="453"/>
      <c r="QSO6" s="453"/>
      <c r="QSP6" s="453"/>
      <c r="QSQ6" s="453"/>
      <c r="QSR6" s="453"/>
      <c r="QSS6" s="453"/>
      <c r="QST6" s="453"/>
      <c r="QSU6" s="453"/>
      <c r="QSV6" s="453"/>
      <c r="QSW6" s="453"/>
      <c r="QSX6" s="453"/>
      <c r="QSY6" s="453"/>
      <c r="QSZ6" s="453"/>
      <c r="QTA6" s="453"/>
      <c r="QTB6" s="453"/>
      <c r="QTC6" s="453"/>
      <c r="QTD6" s="453"/>
      <c r="QTE6" s="453"/>
      <c r="QTF6" s="453"/>
      <c r="QTG6" s="453"/>
      <c r="QTH6" s="453"/>
      <c r="QTI6" s="453"/>
      <c r="QTJ6" s="453"/>
      <c r="QTK6" s="453"/>
      <c r="QTL6" s="453"/>
      <c r="QTM6" s="453"/>
      <c r="QTN6" s="453"/>
      <c r="QTO6" s="453"/>
      <c r="QTP6" s="453"/>
      <c r="QTQ6" s="453"/>
      <c r="QTR6" s="453"/>
      <c r="QTS6" s="453"/>
      <c r="QTT6" s="453"/>
      <c r="QTU6" s="453"/>
      <c r="QTV6" s="453"/>
      <c r="QTW6" s="453"/>
      <c r="QTX6" s="453"/>
      <c r="QTY6" s="453"/>
      <c r="QTZ6" s="453"/>
      <c r="QUA6" s="453"/>
      <c r="QUB6" s="453"/>
      <c r="QUC6" s="453"/>
      <c r="QUD6" s="453"/>
      <c r="QUE6" s="453"/>
      <c r="QUF6" s="453"/>
      <c r="QUG6" s="453"/>
      <c r="QUH6" s="453"/>
      <c r="QUI6" s="453"/>
      <c r="QUJ6" s="453"/>
      <c r="QUK6" s="453"/>
      <c r="QUL6" s="453"/>
      <c r="QUM6" s="453"/>
      <c r="QUN6" s="453"/>
      <c r="QUO6" s="453"/>
      <c r="QUP6" s="453"/>
      <c r="QUQ6" s="453"/>
      <c r="QUR6" s="453"/>
      <c r="QUS6" s="453"/>
      <c r="QUT6" s="453"/>
      <c r="QUU6" s="453"/>
      <c r="QUV6" s="453"/>
      <c r="QUW6" s="453"/>
      <c r="QUX6" s="453"/>
      <c r="QUY6" s="453"/>
      <c r="QUZ6" s="453"/>
      <c r="QVA6" s="453"/>
      <c r="QVB6" s="453"/>
      <c r="QVC6" s="453"/>
      <c r="QVD6" s="453"/>
      <c r="QVE6" s="453"/>
      <c r="QVF6" s="453"/>
      <c r="QVG6" s="453"/>
      <c r="QVH6" s="453"/>
      <c r="QVI6" s="453"/>
      <c r="QVJ6" s="453"/>
      <c r="QVK6" s="453"/>
      <c r="QVL6" s="453"/>
      <c r="QVM6" s="453"/>
      <c r="QVN6" s="453"/>
      <c r="QVO6" s="453"/>
      <c r="QVP6" s="453"/>
      <c r="QVQ6" s="453"/>
      <c r="QVR6" s="453"/>
      <c r="QVS6" s="453"/>
      <c r="QVT6" s="453"/>
      <c r="QVU6" s="453"/>
      <c r="QVV6" s="453"/>
      <c r="QVW6" s="453"/>
      <c r="QVX6" s="453"/>
      <c r="QVY6" s="453"/>
      <c r="QVZ6" s="453"/>
      <c r="QWA6" s="453"/>
      <c r="QWB6" s="453"/>
      <c r="QWC6" s="453"/>
      <c r="QWD6" s="453"/>
      <c r="QWE6" s="453"/>
      <c r="QWF6" s="453"/>
      <c r="QWG6" s="453"/>
      <c r="QWH6" s="453"/>
      <c r="QWI6" s="453"/>
      <c r="QWJ6" s="453"/>
      <c r="QWK6" s="453"/>
      <c r="QWL6" s="453"/>
      <c r="QWM6" s="453"/>
      <c r="QWN6" s="453"/>
      <c r="QWO6" s="453"/>
      <c r="QWP6" s="453"/>
      <c r="QWQ6" s="453"/>
      <c r="QWR6" s="453"/>
      <c r="QWS6" s="453"/>
      <c r="QWT6" s="453"/>
      <c r="QWU6" s="453"/>
      <c r="QWV6" s="453"/>
      <c r="QWW6" s="453"/>
      <c r="QWX6" s="453"/>
      <c r="QWY6" s="453"/>
      <c r="QWZ6" s="453"/>
      <c r="QXA6" s="453"/>
      <c r="QXB6" s="453"/>
      <c r="QXC6" s="453"/>
      <c r="QXD6" s="453"/>
      <c r="QXE6" s="453"/>
      <c r="QXF6" s="453"/>
      <c r="QXG6" s="453"/>
      <c r="QXH6" s="453"/>
      <c r="QXI6" s="453"/>
      <c r="QXJ6" s="453"/>
      <c r="QXK6" s="453"/>
      <c r="QXL6" s="453"/>
      <c r="QXM6" s="453"/>
      <c r="QXN6" s="453"/>
      <c r="QXO6" s="453"/>
      <c r="QXP6" s="453"/>
      <c r="QXQ6" s="453"/>
      <c r="QXR6" s="453"/>
      <c r="QXS6" s="453"/>
      <c r="QXT6" s="453"/>
      <c r="QXU6" s="453"/>
      <c r="QXV6" s="453"/>
      <c r="QXW6" s="453"/>
      <c r="QXX6" s="453"/>
      <c r="QXY6" s="453"/>
      <c r="QXZ6" s="453"/>
      <c r="QYA6" s="453"/>
      <c r="QYB6" s="453"/>
      <c r="QYC6" s="453"/>
      <c r="QYD6" s="453"/>
      <c r="QYE6" s="453"/>
      <c r="QYF6" s="453"/>
      <c r="QYG6" s="453"/>
      <c r="QYH6" s="453"/>
      <c r="QYI6" s="453"/>
      <c r="QYJ6" s="453"/>
      <c r="QYK6" s="453"/>
      <c r="QYL6" s="453"/>
      <c r="QYM6" s="453"/>
      <c r="QYN6" s="453"/>
      <c r="QYO6" s="453"/>
      <c r="QYP6" s="453"/>
      <c r="QYQ6" s="453"/>
      <c r="QYR6" s="453"/>
      <c r="QYS6" s="453"/>
      <c r="QYT6" s="453"/>
      <c r="QYU6" s="453"/>
      <c r="QYV6" s="453"/>
      <c r="QYW6" s="453"/>
      <c r="QYX6" s="453"/>
      <c r="QYY6" s="453"/>
      <c r="QYZ6" s="453"/>
      <c r="QZA6" s="453"/>
      <c r="QZB6" s="453"/>
      <c r="QZC6" s="453"/>
      <c r="QZD6" s="453"/>
      <c r="QZE6" s="453"/>
      <c r="QZF6" s="453"/>
      <c r="QZG6" s="453"/>
      <c r="QZH6" s="453"/>
      <c r="QZI6" s="453"/>
      <c r="QZJ6" s="453"/>
      <c r="QZK6" s="453"/>
      <c r="QZL6" s="453"/>
      <c r="QZM6" s="453"/>
      <c r="QZN6" s="453"/>
      <c r="QZO6" s="453"/>
      <c r="QZP6" s="453"/>
      <c r="QZQ6" s="453"/>
      <c r="QZR6" s="453"/>
      <c r="QZS6" s="453"/>
      <c r="QZT6" s="453"/>
      <c r="QZU6" s="453"/>
      <c r="QZV6" s="453"/>
      <c r="QZW6" s="453"/>
      <c r="QZX6" s="453"/>
      <c r="QZY6" s="453"/>
      <c r="QZZ6" s="453"/>
      <c r="RAA6" s="453"/>
      <c r="RAB6" s="453"/>
      <c r="RAC6" s="453"/>
      <c r="RAD6" s="453"/>
      <c r="RAE6" s="453"/>
      <c r="RAF6" s="453"/>
      <c r="RAG6" s="453"/>
      <c r="RAH6" s="453"/>
      <c r="RAI6" s="453"/>
      <c r="RAJ6" s="453"/>
      <c r="RAK6" s="453"/>
      <c r="RAL6" s="453"/>
      <c r="RAM6" s="453"/>
      <c r="RAN6" s="453"/>
      <c r="RAO6" s="453"/>
      <c r="RAP6" s="453"/>
      <c r="RAQ6" s="453"/>
      <c r="RAR6" s="453"/>
      <c r="RAS6" s="453"/>
      <c r="RAT6" s="453"/>
      <c r="RAU6" s="453"/>
      <c r="RAV6" s="453"/>
      <c r="RAW6" s="453"/>
      <c r="RAX6" s="453"/>
      <c r="RAY6" s="453"/>
      <c r="RAZ6" s="453"/>
      <c r="RBA6" s="453"/>
      <c r="RBB6" s="453"/>
      <c r="RBC6" s="453"/>
      <c r="RBD6" s="453"/>
      <c r="RBE6" s="453"/>
      <c r="RBF6" s="453"/>
      <c r="RBG6" s="453"/>
      <c r="RBH6" s="453"/>
      <c r="RBI6" s="453"/>
      <c r="RBJ6" s="453"/>
      <c r="RBK6" s="453"/>
      <c r="RBL6" s="453"/>
      <c r="RBM6" s="453"/>
      <c r="RBN6" s="453"/>
      <c r="RBO6" s="453"/>
      <c r="RBP6" s="453"/>
      <c r="RBQ6" s="453"/>
      <c r="RBR6" s="453"/>
      <c r="RBS6" s="453"/>
      <c r="RBT6" s="453"/>
      <c r="RBU6" s="453"/>
      <c r="RBV6" s="453"/>
      <c r="RBW6" s="453"/>
      <c r="RBX6" s="453"/>
      <c r="RBY6" s="453"/>
      <c r="RBZ6" s="453"/>
      <c r="RCA6" s="453"/>
      <c r="RCB6" s="453"/>
      <c r="RCC6" s="453"/>
      <c r="RCD6" s="453"/>
      <c r="RCE6" s="453"/>
      <c r="RCF6" s="453"/>
      <c r="RCG6" s="453"/>
      <c r="RCH6" s="453"/>
      <c r="RCI6" s="453"/>
      <c r="RCJ6" s="453"/>
      <c r="RCK6" s="453"/>
      <c r="RCL6" s="453"/>
      <c r="RCM6" s="453"/>
      <c r="RCN6" s="453"/>
      <c r="RCO6" s="453"/>
      <c r="RCP6" s="453"/>
      <c r="RCQ6" s="453"/>
      <c r="RCR6" s="453"/>
      <c r="RCS6" s="453"/>
      <c r="RCT6" s="453"/>
      <c r="RCU6" s="453"/>
      <c r="RCV6" s="453"/>
      <c r="RCW6" s="453"/>
      <c r="RCX6" s="453"/>
      <c r="RCY6" s="453"/>
      <c r="RCZ6" s="453"/>
      <c r="RDA6" s="453"/>
      <c r="RDB6" s="453"/>
      <c r="RDC6" s="453"/>
      <c r="RDD6" s="453"/>
      <c r="RDE6" s="453"/>
      <c r="RDF6" s="453"/>
      <c r="RDG6" s="453"/>
      <c r="RDH6" s="453"/>
      <c r="RDI6" s="453"/>
      <c r="RDJ6" s="453"/>
      <c r="RDK6" s="453"/>
      <c r="RDL6" s="453"/>
      <c r="RDM6" s="453"/>
      <c r="RDN6" s="453"/>
      <c r="RDO6" s="453"/>
      <c r="RDP6" s="453"/>
      <c r="RDQ6" s="453"/>
      <c r="RDR6" s="453"/>
      <c r="RDS6" s="453"/>
      <c r="RDT6" s="453"/>
      <c r="RDU6" s="453"/>
      <c r="RDV6" s="453"/>
      <c r="RDW6" s="453"/>
      <c r="RDX6" s="453"/>
      <c r="RDY6" s="453"/>
      <c r="RDZ6" s="453"/>
      <c r="REA6" s="453"/>
      <c r="REB6" s="453"/>
      <c r="REC6" s="453"/>
      <c r="RED6" s="453"/>
      <c r="REE6" s="453"/>
      <c r="REF6" s="453"/>
      <c r="REG6" s="453"/>
      <c r="REH6" s="453"/>
      <c r="REI6" s="453"/>
      <c r="REJ6" s="453"/>
      <c r="REK6" s="453"/>
      <c r="REL6" s="453"/>
      <c r="REM6" s="453"/>
      <c r="REN6" s="453"/>
      <c r="REO6" s="453"/>
      <c r="REP6" s="453"/>
      <c r="REQ6" s="453"/>
      <c r="RER6" s="453"/>
      <c r="RES6" s="453"/>
      <c r="RET6" s="453"/>
      <c r="REU6" s="453"/>
      <c r="REV6" s="453"/>
      <c r="REW6" s="453"/>
      <c r="REX6" s="453"/>
      <c r="REY6" s="453"/>
      <c r="REZ6" s="453"/>
      <c r="RFA6" s="453"/>
      <c r="RFB6" s="453"/>
      <c r="RFC6" s="453"/>
      <c r="RFD6" s="453"/>
      <c r="RFE6" s="453"/>
      <c r="RFF6" s="453"/>
      <c r="RFG6" s="453"/>
      <c r="RFH6" s="453"/>
      <c r="RFI6" s="453"/>
      <c r="RFJ6" s="453"/>
      <c r="RFK6" s="453"/>
      <c r="RFL6" s="453"/>
      <c r="RFM6" s="453"/>
      <c r="RFN6" s="453"/>
      <c r="RFO6" s="453"/>
      <c r="RFP6" s="453"/>
      <c r="RFQ6" s="453"/>
      <c r="RFR6" s="453"/>
      <c r="RFS6" s="453"/>
      <c r="RFT6" s="453"/>
      <c r="RFU6" s="453"/>
      <c r="RFV6" s="453"/>
      <c r="RFW6" s="453"/>
      <c r="RFX6" s="453"/>
      <c r="RFY6" s="453"/>
      <c r="RFZ6" s="453"/>
      <c r="RGA6" s="453"/>
      <c r="RGB6" s="453"/>
      <c r="RGC6" s="453"/>
      <c r="RGD6" s="453"/>
      <c r="RGE6" s="453"/>
      <c r="RGF6" s="453"/>
      <c r="RGG6" s="453"/>
      <c r="RGH6" s="453"/>
      <c r="RGI6" s="453"/>
      <c r="RGJ6" s="453"/>
      <c r="RGK6" s="453"/>
      <c r="RGL6" s="453"/>
      <c r="RGM6" s="453"/>
      <c r="RGN6" s="453"/>
      <c r="RGO6" s="453"/>
      <c r="RGP6" s="453"/>
      <c r="RGQ6" s="453"/>
      <c r="RGR6" s="453"/>
      <c r="RGS6" s="453"/>
      <c r="RGT6" s="453"/>
      <c r="RGU6" s="453"/>
      <c r="RGV6" s="453"/>
      <c r="RGW6" s="453"/>
      <c r="RGX6" s="453"/>
      <c r="RGY6" s="453"/>
      <c r="RGZ6" s="453"/>
      <c r="RHA6" s="453"/>
      <c r="RHB6" s="453"/>
      <c r="RHC6" s="453"/>
      <c r="RHD6" s="453"/>
      <c r="RHE6" s="453"/>
      <c r="RHF6" s="453"/>
      <c r="RHG6" s="453"/>
      <c r="RHH6" s="453"/>
      <c r="RHI6" s="453"/>
      <c r="RHJ6" s="453"/>
      <c r="RHK6" s="453"/>
      <c r="RHL6" s="453"/>
      <c r="RHM6" s="453"/>
      <c r="RHN6" s="453"/>
      <c r="RHO6" s="453"/>
      <c r="RHP6" s="453"/>
      <c r="RHQ6" s="453"/>
      <c r="RHR6" s="453"/>
      <c r="RHS6" s="453"/>
      <c r="RHT6" s="453"/>
      <c r="RHU6" s="453"/>
      <c r="RHV6" s="453"/>
      <c r="RHW6" s="453"/>
      <c r="RHX6" s="453"/>
      <c r="RHY6" s="453"/>
      <c r="RHZ6" s="453"/>
      <c r="RIA6" s="453"/>
      <c r="RIB6" s="453"/>
      <c r="RIC6" s="453"/>
      <c r="RID6" s="453"/>
      <c r="RIE6" s="453"/>
      <c r="RIF6" s="453"/>
      <c r="RIG6" s="453"/>
      <c r="RIH6" s="453"/>
      <c r="RII6" s="453"/>
      <c r="RIJ6" s="453"/>
      <c r="RIK6" s="453"/>
      <c r="RIL6" s="453"/>
      <c r="RIM6" s="453"/>
      <c r="RIN6" s="453"/>
      <c r="RIO6" s="453"/>
      <c r="RIP6" s="453"/>
      <c r="RIQ6" s="453"/>
      <c r="RIR6" s="453"/>
      <c r="RIS6" s="453"/>
      <c r="RIT6" s="453"/>
      <c r="RIU6" s="453"/>
      <c r="RIV6" s="453"/>
      <c r="RIW6" s="453"/>
      <c r="RIX6" s="453"/>
      <c r="RIY6" s="453"/>
      <c r="RIZ6" s="453"/>
      <c r="RJA6" s="453"/>
      <c r="RJB6" s="453"/>
      <c r="RJC6" s="453"/>
      <c r="RJD6" s="453"/>
      <c r="RJE6" s="453"/>
      <c r="RJF6" s="453"/>
      <c r="RJG6" s="453"/>
      <c r="RJH6" s="453"/>
      <c r="RJI6" s="453"/>
      <c r="RJJ6" s="453"/>
      <c r="RJK6" s="453"/>
      <c r="RJL6" s="453"/>
      <c r="RJM6" s="453"/>
      <c r="RJN6" s="453"/>
      <c r="RJO6" s="453"/>
      <c r="RJP6" s="453"/>
      <c r="RJQ6" s="453"/>
      <c r="RJR6" s="453"/>
      <c r="RJS6" s="453"/>
      <c r="RJT6" s="453"/>
      <c r="RJU6" s="453"/>
      <c r="RJV6" s="453"/>
      <c r="RJW6" s="453"/>
      <c r="RJX6" s="453"/>
      <c r="RJY6" s="453"/>
      <c r="RJZ6" s="453"/>
      <c r="RKA6" s="453"/>
      <c r="RKB6" s="453"/>
      <c r="RKC6" s="453"/>
      <c r="RKD6" s="453"/>
      <c r="RKE6" s="453"/>
      <c r="RKF6" s="453"/>
      <c r="RKG6" s="453"/>
      <c r="RKH6" s="453"/>
      <c r="RKI6" s="453"/>
      <c r="RKJ6" s="453"/>
      <c r="RKK6" s="453"/>
      <c r="RKL6" s="453"/>
      <c r="RKM6" s="453"/>
      <c r="RKN6" s="453"/>
      <c r="RKO6" s="453"/>
      <c r="RKP6" s="453"/>
      <c r="RKQ6" s="453"/>
      <c r="RKR6" s="453"/>
      <c r="RKS6" s="453"/>
      <c r="RKT6" s="453"/>
      <c r="RKU6" s="453"/>
      <c r="RKV6" s="453"/>
      <c r="RKW6" s="453"/>
      <c r="RKX6" s="453"/>
      <c r="RKY6" s="453"/>
      <c r="RKZ6" s="453"/>
      <c r="RLA6" s="453"/>
      <c r="RLB6" s="453"/>
      <c r="RLC6" s="453"/>
      <c r="RLD6" s="453"/>
      <c r="RLE6" s="453"/>
      <c r="RLF6" s="453"/>
      <c r="RLG6" s="453"/>
      <c r="RLH6" s="453"/>
      <c r="RLI6" s="453"/>
      <c r="RLJ6" s="453"/>
      <c r="RLK6" s="453"/>
      <c r="RLL6" s="453"/>
      <c r="RLM6" s="453"/>
      <c r="RLN6" s="453"/>
      <c r="RLO6" s="453"/>
      <c r="RLP6" s="453"/>
      <c r="RLQ6" s="453"/>
      <c r="RLR6" s="453"/>
      <c r="RLS6" s="453"/>
      <c r="RLT6" s="453"/>
      <c r="RLU6" s="453"/>
      <c r="RLV6" s="453"/>
      <c r="RLW6" s="453"/>
      <c r="RLX6" s="453"/>
      <c r="RLY6" s="453"/>
      <c r="RLZ6" s="453"/>
      <c r="RMA6" s="453"/>
      <c r="RMB6" s="453"/>
      <c r="RMC6" s="453"/>
      <c r="RMD6" s="453"/>
      <c r="RME6" s="453"/>
      <c r="RMF6" s="453"/>
      <c r="RMG6" s="453"/>
      <c r="RMH6" s="453"/>
      <c r="RMI6" s="453"/>
      <c r="RMJ6" s="453"/>
      <c r="RMK6" s="453"/>
      <c r="RML6" s="453"/>
      <c r="RMM6" s="453"/>
      <c r="RMN6" s="453"/>
      <c r="RMO6" s="453"/>
      <c r="RMP6" s="453"/>
      <c r="RMQ6" s="453"/>
      <c r="RMR6" s="453"/>
      <c r="RMS6" s="453"/>
      <c r="RMT6" s="453"/>
      <c r="RMU6" s="453"/>
      <c r="RMV6" s="453"/>
      <c r="RMW6" s="453"/>
      <c r="RMX6" s="453"/>
      <c r="RMY6" s="453"/>
      <c r="RMZ6" s="453"/>
      <c r="RNA6" s="453"/>
      <c r="RNB6" s="453"/>
      <c r="RNC6" s="453"/>
      <c r="RND6" s="453"/>
      <c r="RNE6" s="453"/>
      <c r="RNF6" s="453"/>
      <c r="RNG6" s="453"/>
      <c r="RNH6" s="453"/>
      <c r="RNI6" s="453"/>
      <c r="RNJ6" s="453"/>
      <c r="RNK6" s="453"/>
      <c r="RNL6" s="453"/>
      <c r="RNM6" s="453"/>
      <c r="RNN6" s="453"/>
      <c r="RNO6" s="453"/>
      <c r="RNP6" s="453"/>
      <c r="RNQ6" s="453"/>
      <c r="RNR6" s="453"/>
      <c r="RNS6" s="453"/>
      <c r="RNT6" s="453"/>
      <c r="RNU6" s="453"/>
      <c r="RNV6" s="453"/>
      <c r="RNW6" s="453"/>
      <c r="RNX6" s="453"/>
      <c r="RNY6" s="453"/>
      <c r="RNZ6" s="453"/>
      <c r="ROA6" s="453"/>
      <c r="ROB6" s="453"/>
      <c r="ROC6" s="453"/>
      <c r="ROD6" s="453"/>
      <c r="ROE6" s="453"/>
      <c r="ROF6" s="453"/>
      <c r="ROG6" s="453"/>
      <c r="ROH6" s="453"/>
      <c r="ROI6" s="453"/>
      <c r="ROJ6" s="453"/>
      <c r="ROK6" s="453"/>
      <c r="ROL6" s="453"/>
      <c r="ROM6" s="453"/>
      <c r="RON6" s="453"/>
      <c r="ROO6" s="453"/>
      <c r="ROP6" s="453"/>
      <c r="ROQ6" s="453"/>
      <c r="ROR6" s="453"/>
      <c r="ROS6" s="453"/>
      <c r="ROT6" s="453"/>
      <c r="ROU6" s="453"/>
      <c r="ROV6" s="453"/>
      <c r="ROW6" s="453"/>
      <c r="ROX6" s="453"/>
      <c r="ROY6" s="453"/>
      <c r="ROZ6" s="453"/>
      <c r="RPA6" s="453"/>
      <c r="RPB6" s="453"/>
      <c r="RPC6" s="453"/>
      <c r="RPD6" s="453"/>
      <c r="RPE6" s="453"/>
      <c r="RPF6" s="453"/>
      <c r="RPG6" s="453"/>
      <c r="RPH6" s="453"/>
      <c r="RPI6" s="453"/>
      <c r="RPJ6" s="453"/>
      <c r="RPK6" s="453"/>
      <c r="RPL6" s="453"/>
      <c r="RPM6" s="453"/>
      <c r="RPN6" s="453"/>
      <c r="RPO6" s="453"/>
      <c r="RPP6" s="453"/>
      <c r="RPQ6" s="453"/>
      <c r="RPR6" s="453"/>
      <c r="RPS6" s="453"/>
      <c r="RPT6" s="453"/>
      <c r="RPU6" s="453"/>
      <c r="RPV6" s="453"/>
      <c r="RPW6" s="453"/>
      <c r="RPX6" s="453"/>
      <c r="RPY6" s="453"/>
      <c r="RPZ6" s="453"/>
      <c r="RQA6" s="453"/>
      <c r="RQB6" s="453"/>
      <c r="RQC6" s="453"/>
      <c r="RQD6" s="453"/>
      <c r="RQE6" s="453"/>
      <c r="RQF6" s="453"/>
      <c r="RQG6" s="453"/>
      <c r="RQH6" s="453"/>
      <c r="RQI6" s="453"/>
      <c r="RQJ6" s="453"/>
      <c r="RQK6" s="453"/>
      <c r="RQL6" s="453"/>
      <c r="RQM6" s="453"/>
      <c r="RQN6" s="453"/>
      <c r="RQO6" s="453"/>
      <c r="RQP6" s="453"/>
      <c r="RQQ6" s="453"/>
      <c r="RQR6" s="453"/>
      <c r="RQS6" s="453"/>
      <c r="RQT6" s="453"/>
      <c r="RQU6" s="453"/>
      <c r="RQV6" s="453"/>
      <c r="RQW6" s="453"/>
      <c r="RQX6" s="453"/>
      <c r="RQY6" s="453"/>
      <c r="RQZ6" s="453"/>
      <c r="RRA6" s="453"/>
      <c r="RRB6" s="453"/>
      <c r="RRC6" s="453"/>
      <c r="RRD6" s="453"/>
      <c r="RRE6" s="453"/>
      <c r="RRF6" s="453"/>
      <c r="RRG6" s="453"/>
      <c r="RRH6" s="453"/>
      <c r="RRI6" s="453"/>
      <c r="RRJ6" s="453"/>
      <c r="RRK6" s="453"/>
      <c r="RRL6" s="453"/>
      <c r="RRM6" s="453"/>
      <c r="RRN6" s="453"/>
      <c r="RRO6" s="453"/>
      <c r="RRP6" s="453"/>
      <c r="RRQ6" s="453"/>
      <c r="RRR6" s="453"/>
      <c r="RRS6" s="453"/>
      <c r="RRT6" s="453"/>
      <c r="RRU6" s="453"/>
      <c r="RRV6" s="453"/>
      <c r="RRW6" s="453"/>
      <c r="RRX6" s="453"/>
      <c r="RRY6" s="453"/>
      <c r="RRZ6" s="453"/>
      <c r="RSA6" s="453"/>
      <c r="RSB6" s="453"/>
      <c r="RSC6" s="453"/>
      <c r="RSD6" s="453"/>
      <c r="RSE6" s="453"/>
      <c r="RSF6" s="453"/>
      <c r="RSG6" s="453"/>
      <c r="RSH6" s="453"/>
      <c r="RSI6" s="453"/>
      <c r="RSJ6" s="453"/>
      <c r="RSK6" s="453"/>
      <c r="RSL6" s="453"/>
      <c r="RSM6" s="453"/>
      <c r="RSN6" s="453"/>
      <c r="RSO6" s="453"/>
      <c r="RSP6" s="453"/>
      <c r="RSQ6" s="453"/>
      <c r="RSR6" s="453"/>
      <c r="RSS6" s="453"/>
      <c r="RST6" s="453"/>
      <c r="RSU6" s="453"/>
      <c r="RSV6" s="453"/>
      <c r="RSW6" s="453"/>
      <c r="RSX6" s="453"/>
      <c r="RSY6" s="453"/>
      <c r="RSZ6" s="453"/>
      <c r="RTA6" s="453"/>
      <c r="RTB6" s="453"/>
      <c r="RTC6" s="453"/>
      <c r="RTD6" s="453"/>
      <c r="RTE6" s="453"/>
      <c r="RTF6" s="453"/>
      <c r="RTG6" s="453"/>
      <c r="RTH6" s="453"/>
      <c r="RTI6" s="453"/>
      <c r="RTJ6" s="453"/>
      <c r="RTK6" s="453"/>
      <c r="RTL6" s="453"/>
      <c r="RTM6" s="453"/>
      <c r="RTN6" s="453"/>
      <c r="RTO6" s="453"/>
      <c r="RTP6" s="453"/>
      <c r="RTQ6" s="453"/>
      <c r="RTR6" s="453"/>
      <c r="RTS6" s="453"/>
      <c r="RTT6" s="453"/>
      <c r="RTU6" s="453"/>
      <c r="RTV6" s="453"/>
      <c r="RTW6" s="453"/>
      <c r="RTX6" s="453"/>
      <c r="RTY6" s="453"/>
      <c r="RTZ6" s="453"/>
      <c r="RUA6" s="453"/>
      <c r="RUB6" s="453"/>
      <c r="RUC6" s="453"/>
      <c r="RUD6" s="453"/>
      <c r="RUE6" s="453"/>
      <c r="RUF6" s="453"/>
      <c r="RUG6" s="453"/>
      <c r="RUH6" s="453"/>
      <c r="RUI6" s="453"/>
      <c r="RUJ6" s="453"/>
      <c r="RUK6" s="453"/>
      <c r="RUL6" s="453"/>
      <c r="RUM6" s="453"/>
      <c r="RUN6" s="453"/>
      <c r="RUO6" s="453"/>
      <c r="RUP6" s="453"/>
      <c r="RUQ6" s="453"/>
      <c r="RUR6" s="453"/>
      <c r="RUS6" s="453"/>
      <c r="RUT6" s="453"/>
      <c r="RUU6" s="453"/>
      <c r="RUV6" s="453"/>
      <c r="RUW6" s="453"/>
      <c r="RUX6" s="453"/>
      <c r="RUY6" s="453"/>
      <c r="RUZ6" s="453"/>
      <c r="RVA6" s="453"/>
      <c r="RVB6" s="453"/>
      <c r="RVC6" s="453"/>
      <c r="RVD6" s="453"/>
      <c r="RVE6" s="453"/>
      <c r="RVF6" s="453"/>
      <c r="RVG6" s="453"/>
      <c r="RVH6" s="453"/>
      <c r="RVI6" s="453"/>
      <c r="RVJ6" s="453"/>
      <c r="RVK6" s="453"/>
      <c r="RVL6" s="453"/>
      <c r="RVM6" s="453"/>
      <c r="RVN6" s="453"/>
      <c r="RVO6" s="453"/>
      <c r="RVP6" s="453"/>
      <c r="RVQ6" s="453"/>
      <c r="RVR6" s="453"/>
      <c r="RVS6" s="453"/>
      <c r="RVT6" s="453"/>
      <c r="RVU6" s="453"/>
      <c r="RVV6" s="453"/>
      <c r="RVW6" s="453"/>
      <c r="RVX6" s="453"/>
      <c r="RVY6" s="453"/>
      <c r="RVZ6" s="453"/>
      <c r="RWA6" s="453"/>
      <c r="RWB6" s="453"/>
      <c r="RWC6" s="453"/>
      <c r="RWD6" s="453"/>
      <c r="RWE6" s="453"/>
      <c r="RWF6" s="453"/>
      <c r="RWG6" s="453"/>
      <c r="RWH6" s="453"/>
      <c r="RWI6" s="453"/>
      <c r="RWJ6" s="453"/>
      <c r="RWK6" s="453"/>
      <c r="RWL6" s="453"/>
      <c r="RWM6" s="453"/>
      <c r="RWN6" s="453"/>
      <c r="RWO6" s="453"/>
      <c r="RWP6" s="453"/>
      <c r="RWQ6" s="453"/>
      <c r="RWR6" s="453"/>
      <c r="RWS6" s="453"/>
      <c r="RWT6" s="453"/>
      <c r="RWU6" s="453"/>
      <c r="RWV6" s="453"/>
      <c r="RWW6" s="453"/>
      <c r="RWX6" s="453"/>
      <c r="RWY6" s="453"/>
      <c r="RWZ6" s="453"/>
      <c r="RXA6" s="453"/>
      <c r="RXB6" s="453"/>
      <c r="RXC6" s="453"/>
      <c r="RXD6" s="453"/>
      <c r="RXE6" s="453"/>
      <c r="RXF6" s="453"/>
      <c r="RXG6" s="453"/>
      <c r="RXH6" s="453"/>
      <c r="RXI6" s="453"/>
      <c r="RXJ6" s="453"/>
      <c r="RXK6" s="453"/>
      <c r="RXL6" s="453"/>
      <c r="RXM6" s="453"/>
      <c r="RXN6" s="453"/>
      <c r="RXO6" s="453"/>
      <c r="RXP6" s="453"/>
      <c r="RXQ6" s="453"/>
      <c r="RXR6" s="453"/>
      <c r="RXS6" s="453"/>
      <c r="RXT6" s="453"/>
      <c r="RXU6" s="453"/>
      <c r="RXV6" s="453"/>
      <c r="RXW6" s="453"/>
      <c r="RXX6" s="453"/>
      <c r="RXY6" s="453"/>
      <c r="RXZ6" s="453"/>
      <c r="RYA6" s="453"/>
      <c r="RYB6" s="453"/>
      <c r="RYC6" s="453"/>
      <c r="RYD6" s="453"/>
      <c r="RYE6" s="453"/>
      <c r="RYF6" s="453"/>
      <c r="RYG6" s="453"/>
      <c r="RYH6" s="453"/>
      <c r="RYI6" s="453"/>
      <c r="RYJ6" s="453"/>
      <c r="RYK6" s="453"/>
      <c r="RYL6" s="453"/>
      <c r="RYM6" s="453"/>
      <c r="RYN6" s="453"/>
      <c r="RYO6" s="453"/>
      <c r="RYP6" s="453"/>
      <c r="RYQ6" s="453"/>
      <c r="RYR6" s="453"/>
      <c r="RYS6" s="453"/>
      <c r="RYT6" s="453"/>
      <c r="RYU6" s="453"/>
      <c r="RYV6" s="453"/>
      <c r="RYW6" s="453"/>
      <c r="RYX6" s="453"/>
      <c r="RYY6" s="453"/>
      <c r="RYZ6" s="453"/>
      <c r="RZA6" s="453"/>
      <c r="RZB6" s="453"/>
      <c r="RZC6" s="453"/>
      <c r="RZD6" s="453"/>
      <c r="RZE6" s="453"/>
      <c r="RZF6" s="453"/>
      <c r="RZG6" s="453"/>
      <c r="RZH6" s="453"/>
      <c r="RZI6" s="453"/>
      <c r="RZJ6" s="453"/>
      <c r="RZK6" s="453"/>
      <c r="RZL6" s="453"/>
      <c r="RZM6" s="453"/>
      <c r="RZN6" s="453"/>
      <c r="RZO6" s="453"/>
      <c r="RZP6" s="453"/>
      <c r="RZQ6" s="453"/>
      <c r="RZR6" s="453"/>
      <c r="RZS6" s="453"/>
      <c r="RZT6" s="453"/>
      <c r="RZU6" s="453"/>
      <c r="RZV6" s="453"/>
      <c r="RZW6" s="453"/>
      <c r="RZX6" s="453"/>
      <c r="RZY6" s="453"/>
      <c r="RZZ6" s="453"/>
      <c r="SAA6" s="453"/>
      <c r="SAB6" s="453"/>
      <c r="SAC6" s="453"/>
      <c r="SAD6" s="453"/>
      <c r="SAE6" s="453"/>
      <c r="SAF6" s="453"/>
      <c r="SAG6" s="453"/>
      <c r="SAH6" s="453"/>
      <c r="SAI6" s="453"/>
      <c r="SAJ6" s="453"/>
      <c r="SAK6" s="453"/>
      <c r="SAL6" s="453"/>
      <c r="SAM6" s="453"/>
      <c r="SAN6" s="453"/>
      <c r="SAO6" s="453"/>
      <c r="SAP6" s="453"/>
      <c r="SAQ6" s="453"/>
      <c r="SAR6" s="453"/>
      <c r="SAS6" s="453"/>
      <c r="SAT6" s="453"/>
      <c r="SAU6" s="453"/>
      <c r="SAV6" s="453"/>
      <c r="SAW6" s="453"/>
      <c r="SAX6" s="453"/>
      <c r="SAY6" s="453"/>
      <c r="SAZ6" s="453"/>
      <c r="SBA6" s="453"/>
      <c r="SBB6" s="453"/>
      <c r="SBC6" s="453"/>
      <c r="SBD6" s="453"/>
      <c r="SBE6" s="453"/>
      <c r="SBF6" s="453"/>
      <c r="SBG6" s="453"/>
      <c r="SBH6" s="453"/>
      <c r="SBI6" s="453"/>
      <c r="SBJ6" s="453"/>
      <c r="SBK6" s="453"/>
      <c r="SBL6" s="453"/>
      <c r="SBM6" s="453"/>
      <c r="SBN6" s="453"/>
      <c r="SBO6" s="453"/>
      <c r="SBP6" s="453"/>
      <c r="SBQ6" s="453"/>
      <c r="SBR6" s="453"/>
      <c r="SBS6" s="453"/>
      <c r="SBT6" s="453"/>
      <c r="SBU6" s="453"/>
      <c r="SBV6" s="453"/>
      <c r="SBW6" s="453"/>
      <c r="SBX6" s="453"/>
      <c r="SBY6" s="453"/>
      <c r="SBZ6" s="453"/>
      <c r="SCA6" s="453"/>
      <c r="SCB6" s="453"/>
      <c r="SCC6" s="453"/>
      <c r="SCD6" s="453"/>
      <c r="SCE6" s="453"/>
      <c r="SCF6" s="453"/>
      <c r="SCG6" s="453"/>
      <c r="SCH6" s="453"/>
      <c r="SCI6" s="453"/>
      <c r="SCJ6" s="453"/>
      <c r="SCK6" s="453"/>
      <c r="SCL6" s="453"/>
      <c r="SCM6" s="453"/>
      <c r="SCN6" s="453"/>
      <c r="SCO6" s="453"/>
      <c r="SCP6" s="453"/>
      <c r="SCQ6" s="453"/>
      <c r="SCR6" s="453"/>
      <c r="SCS6" s="453"/>
      <c r="SCT6" s="453"/>
      <c r="SCU6" s="453"/>
      <c r="SCV6" s="453"/>
      <c r="SCW6" s="453"/>
      <c r="SCX6" s="453"/>
      <c r="SCY6" s="453"/>
      <c r="SCZ6" s="453"/>
      <c r="SDA6" s="453"/>
      <c r="SDB6" s="453"/>
      <c r="SDC6" s="453"/>
      <c r="SDD6" s="453"/>
      <c r="SDE6" s="453"/>
      <c r="SDF6" s="453"/>
      <c r="SDG6" s="453"/>
      <c r="SDH6" s="453"/>
      <c r="SDI6" s="453"/>
      <c r="SDJ6" s="453"/>
      <c r="SDK6" s="453"/>
      <c r="SDL6" s="453"/>
      <c r="SDM6" s="453"/>
      <c r="SDN6" s="453"/>
      <c r="SDO6" s="453"/>
      <c r="SDP6" s="453"/>
      <c r="SDQ6" s="453"/>
      <c r="SDR6" s="453"/>
      <c r="SDS6" s="453"/>
      <c r="SDT6" s="453"/>
      <c r="SDU6" s="453"/>
      <c r="SDV6" s="453"/>
      <c r="SDW6" s="453"/>
      <c r="SDX6" s="453"/>
      <c r="SDY6" s="453"/>
      <c r="SDZ6" s="453"/>
      <c r="SEA6" s="453"/>
      <c r="SEB6" s="453"/>
      <c r="SEC6" s="453"/>
      <c r="SED6" s="453"/>
      <c r="SEE6" s="453"/>
      <c r="SEF6" s="453"/>
      <c r="SEG6" s="453"/>
      <c r="SEH6" s="453"/>
      <c r="SEI6" s="453"/>
      <c r="SEJ6" s="453"/>
      <c r="SEK6" s="453"/>
      <c r="SEL6" s="453"/>
      <c r="SEM6" s="453"/>
      <c r="SEN6" s="453"/>
      <c r="SEO6" s="453"/>
      <c r="SEP6" s="453"/>
      <c r="SEQ6" s="453"/>
      <c r="SER6" s="453"/>
      <c r="SES6" s="453"/>
      <c r="SET6" s="453"/>
      <c r="SEU6" s="453"/>
      <c r="SEV6" s="453"/>
      <c r="SEW6" s="453"/>
      <c r="SEX6" s="453"/>
      <c r="SEY6" s="453"/>
      <c r="SEZ6" s="453"/>
      <c r="SFA6" s="453"/>
      <c r="SFB6" s="453"/>
      <c r="SFC6" s="453"/>
      <c r="SFD6" s="453"/>
      <c r="SFE6" s="453"/>
      <c r="SFF6" s="453"/>
      <c r="SFG6" s="453"/>
      <c r="SFH6" s="453"/>
      <c r="SFI6" s="453"/>
      <c r="SFJ6" s="453"/>
      <c r="SFK6" s="453"/>
      <c r="SFL6" s="453"/>
      <c r="SFM6" s="453"/>
      <c r="SFN6" s="453"/>
      <c r="SFO6" s="453"/>
      <c r="SFP6" s="453"/>
      <c r="SFQ6" s="453"/>
      <c r="SFR6" s="453"/>
      <c r="SFS6" s="453"/>
      <c r="SFT6" s="453"/>
      <c r="SFU6" s="453"/>
      <c r="SFV6" s="453"/>
      <c r="SFW6" s="453"/>
      <c r="SFX6" s="453"/>
      <c r="SFY6" s="453"/>
      <c r="SFZ6" s="453"/>
      <c r="SGA6" s="453"/>
      <c r="SGB6" s="453"/>
      <c r="SGC6" s="453"/>
      <c r="SGD6" s="453"/>
      <c r="SGE6" s="453"/>
      <c r="SGF6" s="453"/>
      <c r="SGG6" s="453"/>
      <c r="SGH6" s="453"/>
      <c r="SGI6" s="453"/>
      <c r="SGJ6" s="453"/>
      <c r="SGK6" s="453"/>
      <c r="SGL6" s="453"/>
      <c r="SGM6" s="453"/>
      <c r="SGN6" s="453"/>
      <c r="SGO6" s="453"/>
      <c r="SGP6" s="453"/>
      <c r="SGQ6" s="453"/>
      <c r="SGR6" s="453"/>
      <c r="SGS6" s="453"/>
      <c r="SGT6" s="453"/>
      <c r="SGU6" s="453"/>
      <c r="SGV6" s="453"/>
      <c r="SGW6" s="453"/>
      <c r="SGX6" s="453"/>
      <c r="SGY6" s="453"/>
      <c r="SGZ6" s="453"/>
      <c r="SHA6" s="453"/>
      <c r="SHB6" s="453"/>
      <c r="SHC6" s="453"/>
      <c r="SHD6" s="453"/>
      <c r="SHE6" s="453"/>
      <c r="SHF6" s="453"/>
      <c r="SHG6" s="453"/>
      <c r="SHH6" s="453"/>
      <c r="SHI6" s="453"/>
      <c r="SHJ6" s="453"/>
      <c r="SHK6" s="453"/>
      <c r="SHL6" s="453"/>
      <c r="SHM6" s="453"/>
      <c r="SHN6" s="453"/>
      <c r="SHO6" s="453"/>
      <c r="SHP6" s="453"/>
      <c r="SHQ6" s="453"/>
      <c r="SHR6" s="453"/>
      <c r="SHS6" s="453"/>
      <c r="SHT6" s="453"/>
      <c r="SHU6" s="453"/>
      <c r="SHV6" s="453"/>
      <c r="SHW6" s="453"/>
      <c r="SHX6" s="453"/>
      <c r="SHY6" s="453"/>
      <c r="SHZ6" s="453"/>
      <c r="SIA6" s="453"/>
      <c r="SIB6" s="453"/>
      <c r="SIC6" s="453"/>
      <c r="SID6" s="453"/>
      <c r="SIE6" s="453"/>
      <c r="SIF6" s="453"/>
      <c r="SIG6" s="453"/>
      <c r="SIH6" s="453"/>
      <c r="SII6" s="453"/>
      <c r="SIJ6" s="453"/>
      <c r="SIK6" s="453"/>
      <c r="SIL6" s="453"/>
      <c r="SIM6" s="453"/>
      <c r="SIN6" s="453"/>
      <c r="SIO6" s="453"/>
      <c r="SIP6" s="453"/>
      <c r="SIQ6" s="453"/>
      <c r="SIR6" s="453"/>
      <c r="SIS6" s="453"/>
      <c r="SIT6" s="453"/>
      <c r="SIU6" s="453"/>
      <c r="SIV6" s="453"/>
      <c r="SIW6" s="453"/>
      <c r="SIX6" s="453"/>
      <c r="SIY6" s="453"/>
      <c r="SIZ6" s="453"/>
      <c r="SJA6" s="453"/>
      <c r="SJB6" s="453"/>
      <c r="SJC6" s="453"/>
      <c r="SJD6" s="453"/>
      <c r="SJE6" s="453"/>
      <c r="SJF6" s="453"/>
      <c r="SJG6" s="453"/>
      <c r="SJH6" s="453"/>
      <c r="SJI6" s="453"/>
      <c r="SJJ6" s="453"/>
      <c r="SJK6" s="453"/>
      <c r="SJL6" s="453"/>
      <c r="SJM6" s="453"/>
      <c r="SJN6" s="453"/>
      <c r="SJO6" s="453"/>
      <c r="SJP6" s="453"/>
      <c r="SJQ6" s="453"/>
      <c r="SJR6" s="453"/>
      <c r="SJS6" s="453"/>
      <c r="SJT6" s="453"/>
      <c r="SJU6" s="453"/>
      <c r="SJV6" s="453"/>
      <c r="SJW6" s="453"/>
      <c r="SJX6" s="453"/>
      <c r="SJY6" s="453"/>
      <c r="SJZ6" s="453"/>
      <c r="SKA6" s="453"/>
      <c r="SKB6" s="453"/>
      <c r="SKC6" s="453"/>
      <c r="SKD6" s="453"/>
      <c r="SKE6" s="453"/>
      <c r="SKF6" s="453"/>
      <c r="SKG6" s="453"/>
      <c r="SKH6" s="453"/>
      <c r="SKI6" s="453"/>
      <c r="SKJ6" s="453"/>
      <c r="SKK6" s="453"/>
      <c r="SKL6" s="453"/>
      <c r="SKM6" s="453"/>
      <c r="SKN6" s="453"/>
      <c r="SKO6" s="453"/>
      <c r="SKP6" s="453"/>
      <c r="SKQ6" s="453"/>
      <c r="SKR6" s="453"/>
      <c r="SKS6" s="453"/>
      <c r="SKT6" s="453"/>
      <c r="SKU6" s="453"/>
      <c r="SKV6" s="453"/>
      <c r="SKW6" s="453"/>
      <c r="SKX6" s="453"/>
      <c r="SKY6" s="453"/>
      <c r="SKZ6" s="453"/>
      <c r="SLA6" s="453"/>
      <c r="SLB6" s="453"/>
      <c r="SLC6" s="453"/>
      <c r="SLD6" s="453"/>
      <c r="SLE6" s="453"/>
      <c r="SLF6" s="453"/>
      <c r="SLG6" s="453"/>
      <c r="SLH6" s="453"/>
      <c r="SLI6" s="453"/>
      <c r="SLJ6" s="453"/>
      <c r="SLK6" s="453"/>
      <c r="SLL6" s="453"/>
      <c r="SLM6" s="453"/>
      <c r="SLN6" s="453"/>
      <c r="SLO6" s="453"/>
      <c r="SLP6" s="453"/>
      <c r="SLQ6" s="453"/>
      <c r="SLR6" s="453"/>
      <c r="SLS6" s="453"/>
      <c r="SLT6" s="453"/>
      <c r="SLU6" s="453"/>
      <c r="SLV6" s="453"/>
      <c r="SLW6" s="453"/>
      <c r="SLX6" s="453"/>
      <c r="SLY6" s="453"/>
      <c r="SLZ6" s="453"/>
      <c r="SMA6" s="453"/>
      <c r="SMB6" s="453"/>
      <c r="SMC6" s="453"/>
      <c r="SMD6" s="453"/>
      <c r="SME6" s="453"/>
      <c r="SMF6" s="453"/>
      <c r="SMG6" s="453"/>
      <c r="SMH6" s="453"/>
      <c r="SMI6" s="453"/>
      <c r="SMJ6" s="453"/>
      <c r="SMK6" s="453"/>
      <c r="SML6" s="453"/>
      <c r="SMM6" s="453"/>
      <c r="SMN6" s="453"/>
      <c r="SMO6" s="453"/>
      <c r="SMP6" s="453"/>
      <c r="SMQ6" s="453"/>
      <c r="SMR6" s="453"/>
      <c r="SMS6" s="453"/>
      <c r="SMT6" s="453"/>
      <c r="SMU6" s="453"/>
      <c r="SMV6" s="453"/>
      <c r="SMW6" s="453"/>
      <c r="SMX6" s="453"/>
      <c r="SMY6" s="453"/>
      <c r="SMZ6" s="453"/>
      <c r="SNA6" s="453"/>
      <c r="SNB6" s="453"/>
      <c r="SNC6" s="453"/>
      <c r="SND6" s="453"/>
      <c r="SNE6" s="453"/>
      <c r="SNF6" s="453"/>
      <c r="SNG6" s="453"/>
      <c r="SNH6" s="453"/>
      <c r="SNI6" s="453"/>
      <c r="SNJ6" s="453"/>
      <c r="SNK6" s="453"/>
      <c r="SNL6" s="453"/>
      <c r="SNM6" s="453"/>
      <c r="SNN6" s="453"/>
      <c r="SNO6" s="453"/>
      <c r="SNP6" s="453"/>
      <c r="SNQ6" s="453"/>
      <c r="SNR6" s="453"/>
      <c r="SNS6" s="453"/>
      <c r="SNT6" s="453"/>
      <c r="SNU6" s="453"/>
      <c r="SNV6" s="453"/>
      <c r="SNW6" s="453"/>
      <c r="SNX6" s="453"/>
      <c r="SNY6" s="453"/>
      <c r="SNZ6" s="453"/>
      <c r="SOA6" s="453"/>
      <c r="SOB6" s="453"/>
      <c r="SOC6" s="453"/>
      <c r="SOD6" s="453"/>
      <c r="SOE6" s="453"/>
      <c r="SOF6" s="453"/>
      <c r="SOG6" s="453"/>
      <c r="SOH6" s="453"/>
      <c r="SOI6" s="453"/>
      <c r="SOJ6" s="453"/>
      <c r="SOK6" s="453"/>
      <c r="SOL6" s="453"/>
      <c r="SOM6" s="453"/>
      <c r="SON6" s="453"/>
      <c r="SOO6" s="453"/>
      <c r="SOP6" s="453"/>
      <c r="SOQ6" s="453"/>
      <c r="SOR6" s="453"/>
      <c r="SOS6" s="453"/>
      <c r="SOT6" s="453"/>
      <c r="SOU6" s="453"/>
      <c r="SOV6" s="453"/>
      <c r="SOW6" s="453"/>
      <c r="SOX6" s="453"/>
      <c r="SOY6" s="453"/>
      <c r="SOZ6" s="453"/>
      <c r="SPA6" s="453"/>
      <c r="SPB6" s="453"/>
      <c r="SPC6" s="453"/>
      <c r="SPD6" s="453"/>
      <c r="SPE6" s="453"/>
      <c r="SPF6" s="453"/>
      <c r="SPG6" s="453"/>
      <c r="SPH6" s="453"/>
      <c r="SPI6" s="453"/>
      <c r="SPJ6" s="453"/>
      <c r="SPK6" s="453"/>
      <c r="SPL6" s="453"/>
      <c r="SPM6" s="453"/>
      <c r="SPN6" s="453"/>
      <c r="SPO6" s="453"/>
      <c r="SPP6" s="453"/>
      <c r="SPQ6" s="453"/>
      <c r="SPR6" s="453"/>
      <c r="SPS6" s="453"/>
      <c r="SPT6" s="453"/>
      <c r="SPU6" s="453"/>
      <c r="SPV6" s="453"/>
      <c r="SPW6" s="453"/>
      <c r="SPX6" s="453"/>
      <c r="SPY6" s="453"/>
      <c r="SPZ6" s="453"/>
      <c r="SQA6" s="453"/>
      <c r="SQB6" s="453"/>
      <c r="SQC6" s="453"/>
      <c r="SQD6" s="453"/>
      <c r="SQE6" s="453"/>
      <c r="SQF6" s="453"/>
      <c r="SQG6" s="453"/>
      <c r="SQH6" s="453"/>
      <c r="SQI6" s="453"/>
      <c r="SQJ6" s="453"/>
      <c r="SQK6" s="453"/>
      <c r="SQL6" s="453"/>
      <c r="SQM6" s="453"/>
      <c r="SQN6" s="453"/>
      <c r="SQO6" s="453"/>
      <c r="SQP6" s="453"/>
      <c r="SQQ6" s="453"/>
      <c r="SQR6" s="453"/>
      <c r="SQS6" s="453"/>
      <c r="SQT6" s="453"/>
      <c r="SQU6" s="453"/>
      <c r="SQV6" s="453"/>
      <c r="SQW6" s="453"/>
      <c r="SQX6" s="453"/>
      <c r="SQY6" s="453"/>
      <c r="SQZ6" s="453"/>
      <c r="SRA6" s="453"/>
      <c r="SRB6" s="453"/>
      <c r="SRC6" s="453"/>
      <c r="SRD6" s="453"/>
      <c r="SRE6" s="453"/>
      <c r="SRF6" s="453"/>
      <c r="SRG6" s="453"/>
      <c r="SRH6" s="453"/>
      <c r="SRI6" s="453"/>
      <c r="SRJ6" s="453"/>
      <c r="SRK6" s="453"/>
      <c r="SRL6" s="453"/>
      <c r="SRM6" s="453"/>
      <c r="SRN6" s="453"/>
      <c r="SRO6" s="453"/>
      <c r="SRP6" s="453"/>
      <c r="SRQ6" s="453"/>
      <c r="SRR6" s="453"/>
      <c r="SRS6" s="453"/>
      <c r="SRT6" s="453"/>
      <c r="SRU6" s="453"/>
      <c r="SRV6" s="453"/>
      <c r="SRW6" s="453"/>
      <c r="SRX6" s="453"/>
      <c r="SRY6" s="453"/>
      <c r="SRZ6" s="453"/>
      <c r="SSA6" s="453"/>
      <c r="SSB6" s="453"/>
      <c r="SSC6" s="453"/>
      <c r="SSD6" s="453"/>
      <c r="SSE6" s="453"/>
      <c r="SSF6" s="453"/>
      <c r="SSG6" s="453"/>
      <c r="SSH6" s="453"/>
      <c r="SSI6" s="453"/>
      <c r="SSJ6" s="453"/>
      <c r="SSK6" s="453"/>
      <c r="SSL6" s="453"/>
      <c r="SSM6" s="453"/>
      <c r="SSN6" s="453"/>
      <c r="SSO6" s="453"/>
      <c r="SSP6" s="453"/>
      <c r="SSQ6" s="453"/>
      <c r="SSR6" s="453"/>
      <c r="SSS6" s="453"/>
      <c r="SST6" s="453"/>
      <c r="SSU6" s="453"/>
      <c r="SSV6" s="453"/>
      <c r="SSW6" s="453"/>
      <c r="SSX6" s="453"/>
      <c r="SSY6" s="453"/>
      <c r="SSZ6" s="453"/>
      <c r="STA6" s="453"/>
      <c r="STB6" s="453"/>
      <c r="STC6" s="453"/>
      <c r="STD6" s="453"/>
      <c r="STE6" s="453"/>
      <c r="STF6" s="453"/>
      <c r="STG6" s="453"/>
      <c r="STH6" s="453"/>
      <c r="STI6" s="453"/>
      <c r="STJ6" s="453"/>
      <c r="STK6" s="453"/>
      <c r="STL6" s="453"/>
      <c r="STM6" s="453"/>
      <c r="STN6" s="453"/>
      <c r="STO6" s="453"/>
      <c r="STP6" s="453"/>
      <c r="STQ6" s="453"/>
      <c r="STR6" s="453"/>
      <c r="STS6" s="453"/>
      <c r="STT6" s="453"/>
      <c r="STU6" s="453"/>
      <c r="STV6" s="453"/>
      <c r="STW6" s="453"/>
      <c r="STX6" s="453"/>
      <c r="STY6" s="453"/>
      <c r="STZ6" s="453"/>
      <c r="SUA6" s="453"/>
      <c r="SUB6" s="453"/>
      <c r="SUC6" s="453"/>
      <c r="SUD6" s="453"/>
      <c r="SUE6" s="453"/>
      <c r="SUF6" s="453"/>
      <c r="SUG6" s="453"/>
      <c r="SUH6" s="453"/>
      <c r="SUI6" s="453"/>
      <c r="SUJ6" s="453"/>
      <c r="SUK6" s="453"/>
      <c r="SUL6" s="453"/>
      <c r="SUM6" s="453"/>
      <c r="SUN6" s="453"/>
      <c r="SUO6" s="453"/>
      <c r="SUP6" s="453"/>
      <c r="SUQ6" s="453"/>
      <c r="SUR6" s="453"/>
      <c r="SUS6" s="453"/>
      <c r="SUT6" s="453"/>
      <c r="SUU6" s="453"/>
      <c r="SUV6" s="453"/>
      <c r="SUW6" s="453"/>
      <c r="SUX6" s="453"/>
      <c r="SUY6" s="453"/>
      <c r="SUZ6" s="453"/>
      <c r="SVA6" s="453"/>
      <c r="SVB6" s="453"/>
      <c r="SVC6" s="453"/>
      <c r="SVD6" s="453"/>
      <c r="SVE6" s="453"/>
      <c r="SVF6" s="453"/>
      <c r="SVG6" s="453"/>
      <c r="SVH6" s="453"/>
      <c r="SVI6" s="453"/>
      <c r="SVJ6" s="453"/>
      <c r="SVK6" s="453"/>
      <c r="SVL6" s="453"/>
      <c r="SVM6" s="453"/>
      <c r="SVN6" s="453"/>
      <c r="SVO6" s="453"/>
      <c r="SVP6" s="453"/>
      <c r="SVQ6" s="453"/>
      <c r="SVR6" s="453"/>
      <c r="SVS6" s="453"/>
      <c r="SVT6" s="453"/>
      <c r="SVU6" s="453"/>
      <c r="SVV6" s="453"/>
      <c r="SVW6" s="453"/>
      <c r="SVX6" s="453"/>
      <c r="SVY6" s="453"/>
      <c r="SVZ6" s="453"/>
      <c r="SWA6" s="453"/>
      <c r="SWB6" s="453"/>
      <c r="SWC6" s="453"/>
      <c r="SWD6" s="453"/>
      <c r="SWE6" s="453"/>
      <c r="SWF6" s="453"/>
      <c r="SWG6" s="453"/>
      <c r="SWH6" s="453"/>
      <c r="SWI6" s="453"/>
      <c r="SWJ6" s="453"/>
      <c r="SWK6" s="453"/>
      <c r="SWL6" s="453"/>
      <c r="SWM6" s="453"/>
      <c r="SWN6" s="453"/>
      <c r="SWO6" s="453"/>
      <c r="SWP6" s="453"/>
      <c r="SWQ6" s="453"/>
      <c r="SWR6" s="453"/>
      <c r="SWS6" s="453"/>
      <c r="SWT6" s="453"/>
      <c r="SWU6" s="453"/>
      <c r="SWV6" s="453"/>
      <c r="SWW6" s="453"/>
      <c r="SWX6" s="453"/>
      <c r="SWY6" s="453"/>
      <c r="SWZ6" s="453"/>
      <c r="SXA6" s="453"/>
      <c r="SXB6" s="453"/>
      <c r="SXC6" s="453"/>
      <c r="SXD6" s="453"/>
      <c r="SXE6" s="453"/>
      <c r="SXF6" s="453"/>
      <c r="SXG6" s="453"/>
      <c r="SXH6" s="453"/>
      <c r="SXI6" s="453"/>
      <c r="SXJ6" s="453"/>
      <c r="SXK6" s="453"/>
      <c r="SXL6" s="453"/>
      <c r="SXM6" s="453"/>
      <c r="SXN6" s="453"/>
      <c r="SXO6" s="453"/>
      <c r="SXP6" s="453"/>
      <c r="SXQ6" s="453"/>
      <c r="SXR6" s="453"/>
      <c r="SXS6" s="453"/>
      <c r="SXT6" s="453"/>
      <c r="SXU6" s="453"/>
      <c r="SXV6" s="453"/>
      <c r="SXW6" s="453"/>
      <c r="SXX6" s="453"/>
      <c r="SXY6" s="453"/>
      <c r="SXZ6" s="453"/>
      <c r="SYA6" s="453"/>
      <c r="SYB6" s="453"/>
      <c r="SYC6" s="453"/>
      <c r="SYD6" s="453"/>
      <c r="SYE6" s="453"/>
      <c r="SYF6" s="453"/>
      <c r="SYG6" s="453"/>
      <c r="SYH6" s="453"/>
      <c r="SYI6" s="453"/>
      <c r="SYJ6" s="453"/>
      <c r="SYK6" s="453"/>
      <c r="SYL6" s="453"/>
      <c r="SYM6" s="453"/>
      <c r="SYN6" s="453"/>
      <c r="SYO6" s="453"/>
      <c r="SYP6" s="453"/>
      <c r="SYQ6" s="453"/>
      <c r="SYR6" s="453"/>
      <c r="SYS6" s="453"/>
      <c r="SYT6" s="453"/>
      <c r="SYU6" s="453"/>
      <c r="SYV6" s="453"/>
      <c r="SYW6" s="453"/>
      <c r="SYX6" s="453"/>
      <c r="SYY6" s="453"/>
      <c r="SYZ6" s="453"/>
      <c r="SZA6" s="453"/>
      <c r="SZB6" s="453"/>
      <c r="SZC6" s="453"/>
      <c r="SZD6" s="453"/>
      <c r="SZE6" s="453"/>
      <c r="SZF6" s="453"/>
      <c r="SZG6" s="453"/>
      <c r="SZH6" s="453"/>
      <c r="SZI6" s="453"/>
      <c r="SZJ6" s="453"/>
      <c r="SZK6" s="453"/>
      <c r="SZL6" s="453"/>
      <c r="SZM6" s="453"/>
      <c r="SZN6" s="453"/>
      <c r="SZO6" s="453"/>
      <c r="SZP6" s="453"/>
      <c r="SZQ6" s="453"/>
      <c r="SZR6" s="453"/>
      <c r="SZS6" s="453"/>
      <c r="SZT6" s="453"/>
      <c r="SZU6" s="453"/>
      <c r="SZV6" s="453"/>
      <c r="SZW6" s="453"/>
      <c r="SZX6" s="453"/>
      <c r="SZY6" s="453"/>
      <c r="SZZ6" s="453"/>
      <c r="TAA6" s="453"/>
      <c r="TAB6" s="453"/>
      <c r="TAC6" s="453"/>
      <c r="TAD6" s="453"/>
      <c r="TAE6" s="453"/>
      <c r="TAF6" s="453"/>
      <c r="TAG6" s="453"/>
      <c r="TAH6" s="453"/>
      <c r="TAI6" s="453"/>
      <c r="TAJ6" s="453"/>
      <c r="TAK6" s="453"/>
      <c r="TAL6" s="453"/>
      <c r="TAM6" s="453"/>
      <c r="TAN6" s="453"/>
      <c r="TAO6" s="453"/>
      <c r="TAP6" s="453"/>
      <c r="TAQ6" s="453"/>
      <c r="TAR6" s="453"/>
      <c r="TAS6" s="453"/>
      <c r="TAT6" s="453"/>
      <c r="TAU6" s="453"/>
      <c r="TAV6" s="453"/>
      <c r="TAW6" s="453"/>
      <c r="TAX6" s="453"/>
      <c r="TAY6" s="453"/>
      <c r="TAZ6" s="453"/>
      <c r="TBA6" s="453"/>
      <c r="TBB6" s="453"/>
      <c r="TBC6" s="453"/>
      <c r="TBD6" s="453"/>
      <c r="TBE6" s="453"/>
      <c r="TBF6" s="453"/>
      <c r="TBG6" s="453"/>
      <c r="TBH6" s="453"/>
      <c r="TBI6" s="453"/>
      <c r="TBJ6" s="453"/>
      <c r="TBK6" s="453"/>
      <c r="TBL6" s="453"/>
      <c r="TBM6" s="453"/>
      <c r="TBN6" s="453"/>
      <c r="TBO6" s="453"/>
      <c r="TBP6" s="453"/>
      <c r="TBQ6" s="453"/>
      <c r="TBR6" s="453"/>
      <c r="TBS6" s="453"/>
      <c r="TBT6" s="453"/>
      <c r="TBU6" s="453"/>
      <c r="TBV6" s="453"/>
      <c r="TBW6" s="453"/>
      <c r="TBX6" s="453"/>
      <c r="TBY6" s="453"/>
      <c r="TBZ6" s="453"/>
      <c r="TCA6" s="453"/>
      <c r="TCB6" s="453"/>
      <c r="TCC6" s="453"/>
      <c r="TCD6" s="453"/>
      <c r="TCE6" s="453"/>
      <c r="TCF6" s="453"/>
      <c r="TCG6" s="453"/>
      <c r="TCH6" s="453"/>
      <c r="TCI6" s="453"/>
      <c r="TCJ6" s="453"/>
      <c r="TCK6" s="453"/>
      <c r="TCL6" s="453"/>
      <c r="TCM6" s="453"/>
      <c r="TCN6" s="453"/>
      <c r="TCO6" s="453"/>
      <c r="TCP6" s="453"/>
      <c r="TCQ6" s="453"/>
      <c r="TCR6" s="453"/>
      <c r="TCS6" s="453"/>
      <c r="TCT6" s="453"/>
      <c r="TCU6" s="453"/>
      <c r="TCV6" s="453"/>
      <c r="TCW6" s="453"/>
      <c r="TCX6" s="453"/>
      <c r="TCY6" s="453"/>
      <c r="TCZ6" s="453"/>
      <c r="TDA6" s="453"/>
      <c r="TDB6" s="453"/>
      <c r="TDC6" s="453"/>
      <c r="TDD6" s="453"/>
      <c r="TDE6" s="453"/>
      <c r="TDF6" s="453"/>
      <c r="TDG6" s="453"/>
      <c r="TDH6" s="453"/>
      <c r="TDI6" s="453"/>
      <c r="TDJ6" s="453"/>
      <c r="TDK6" s="453"/>
      <c r="TDL6" s="453"/>
      <c r="TDM6" s="453"/>
      <c r="TDN6" s="453"/>
      <c r="TDO6" s="453"/>
      <c r="TDP6" s="453"/>
      <c r="TDQ6" s="453"/>
      <c r="TDR6" s="453"/>
      <c r="TDS6" s="453"/>
      <c r="TDT6" s="453"/>
      <c r="TDU6" s="453"/>
      <c r="TDV6" s="453"/>
      <c r="TDW6" s="453"/>
      <c r="TDX6" s="453"/>
      <c r="TDY6" s="453"/>
      <c r="TDZ6" s="453"/>
      <c r="TEA6" s="453"/>
      <c r="TEB6" s="453"/>
      <c r="TEC6" s="453"/>
      <c r="TED6" s="453"/>
      <c r="TEE6" s="453"/>
      <c r="TEF6" s="453"/>
      <c r="TEG6" s="453"/>
      <c r="TEH6" s="453"/>
      <c r="TEI6" s="453"/>
      <c r="TEJ6" s="453"/>
      <c r="TEK6" s="453"/>
      <c r="TEL6" s="453"/>
      <c r="TEM6" s="453"/>
      <c r="TEN6" s="453"/>
      <c r="TEO6" s="453"/>
      <c r="TEP6" s="453"/>
      <c r="TEQ6" s="453"/>
      <c r="TER6" s="453"/>
      <c r="TES6" s="453"/>
      <c r="TET6" s="453"/>
      <c r="TEU6" s="453"/>
      <c r="TEV6" s="453"/>
      <c r="TEW6" s="453"/>
      <c r="TEX6" s="453"/>
      <c r="TEY6" s="453"/>
      <c r="TEZ6" s="453"/>
      <c r="TFA6" s="453"/>
      <c r="TFB6" s="453"/>
      <c r="TFC6" s="453"/>
      <c r="TFD6" s="453"/>
      <c r="TFE6" s="453"/>
      <c r="TFF6" s="453"/>
      <c r="TFG6" s="453"/>
      <c r="TFH6" s="453"/>
      <c r="TFI6" s="453"/>
      <c r="TFJ6" s="453"/>
      <c r="TFK6" s="453"/>
      <c r="TFL6" s="453"/>
      <c r="TFM6" s="453"/>
      <c r="TFN6" s="453"/>
      <c r="TFO6" s="453"/>
      <c r="TFP6" s="453"/>
      <c r="TFQ6" s="453"/>
      <c r="TFR6" s="453"/>
      <c r="TFS6" s="453"/>
      <c r="TFT6" s="453"/>
      <c r="TFU6" s="453"/>
      <c r="TFV6" s="453"/>
      <c r="TFW6" s="453"/>
      <c r="TFX6" s="453"/>
      <c r="TFY6" s="453"/>
      <c r="TFZ6" s="453"/>
      <c r="TGA6" s="453"/>
      <c r="TGB6" s="453"/>
      <c r="TGC6" s="453"/>
      <c r="TGD6" s="453"/>
      <c r="TGE6" s="453"/>
      <c r="TGF6" s="453"/>
      <c r="TGG6" s="453"/>
      <c r="TGH6" s="453"/>
      <c r="TGI6" s="453"/>
      <c r="TGJ6" s="453"/>
      <c r="TGK6" s="453"/>
      <c r="TGL6" s="453"/>
      <c r="TGM6" s="453"/>
      <c r="TGN6" s="453"/>
      <c r="TGO6" s="453"/>
      <c r="TGP6" s="453"/>
      <c r="TGQ6" s="453"/>
      <c r="TGR6" s="453"/>
      <c r="TGS6" s="453"/>
      <c r="TGT6" s="453"/>
      <c r="TGU6" s="453"/>
      <c r="TGV6" s="453"/>
      <c r="TGW6" s="453"/>
      <c r="TGX6" s="453"/>
      <c r="TGY6" s="453"/>
      <c r="TGZ6" s="453"/>
      <c r="THA6" s="453"/>
      <c r="THB6" s="453"/>
      <c r="THC6" s="453"/>
      <c r="THD6" s="453"/>
      <c r="THE6" s="453"/>
      <c r="THF6" s="453"/>
      <c r="THG6" s="453"/>
      <c r="THH6" s="453"/>
      <c r="THI6" s="453"/>
      <c r="THJ6" s="453"/>
      <c r="THK6" s="453"/>
      <c r="THL6" s="453"/>
      <c r="THM6" s="453"/>
      <c r="THN6" s="453"/>
      <c r="THO6" s="453"/>
      <c r="THP6" s="453"/>
      <c r="THQ6" s="453"/>
      <c r="THR6" s="453"/>
      <c r="THS6" s="453"/>
      <c r="THT6" s="453"/>
      <c r="THU6" s="453"/>
      <c r="THV6" s="453"/>
      <c r="THW6" s="453"/>
      <c r="THX6" s="453"/>
      <c r="THY6" s="453"/>
      <c r="THZ6" s="453"/>
      <c r="TIA6" s="453"/>
      <c r="TIB6" s="453"/>
      <c r="TIC6" s="453"/>
      <c r="TID6" s="453"/>
      <c r="TIE6" s="453"/>
      <c r="TIF6" s="453"/>
      <c r="TIG6" s="453"/>
      <c r="TIH6" s="453"/>
      <c r="TII6" s="453"/>
      <c r="TIJ6" s="453"/>
      <c r="TIK6" s="453"/>
      <c r="TIL6" s="453"/>
      <c r="TIM6" s="453"/>
      <c r="TIN6" s="453"/>
      <c r="TIO6" s="453"/>
      <c r="TIP6" s="453"/>
      <c r="TIQ6" s="453"/>
      <c r="TIR6" s="453"/>
      <c r="TIS6" s="453"/>
      <c r="TIT6" s="453"/>
      <c r="TIU6" s="453"/>
      <c r="TIV6" s="453"/>
      <c r="TIW6" s="453"/>
      <c r="TIX6" s="453"/>
      <c r="TIY6" s="453"/>
      <c r="TIZ6" s="453"/>
      <c r="TJA6" s="453"/>
      <c r="TJB6" s="453"/>
      <c r="TJC6" s="453"/>
      <c r="TJD6" s="453"/>
      <c r="TJE6" s="453"/>
      <c r="TJF6" s="453"/>
      <c r="TJG6" s="453"/>
      <c r="TJH6" s="453"/>
      <c r="TJI6" s="453"/>
      <c r="TJJ6" s="453"/>
      <c r="TJK6" s="453"/>
      <c r="TJL6" s="453"/>
      <c r="TJM6" s="453"/>
      <c r="TJN6" s="453"/>
      <c r="TJO6" s="453"/>
      <c r="TJP6" s="453"/>
      <c r="TJQ6" s="453"/>
      <c r="TJR6" s="453"/>
      <c r="TJS6" s="453"/>
      <c r="TJT6" s="453"/>
      <c r="TJU6" s="453"/>
      <c r="TJV6" s="453"/>
      <c r="TJW6" s="453"/>
      <c r="TJX6" s="453"/>
      <c r="TJY6" s="453"/>
      <c r="TJZ6" s="453"/>
      <c r="TKA6" s="453"/>
      <c r="TKB6" s="453"/>
      <c r="TKC6" s="453"/>
      <c r="TKD6" s="453"/>
      <c r="TKE6" s="453"/>
      <c r="TKF6" s="453"/>
      <c r="TKG6" s="453"/>
      <c r="TKH6" s="453"/>
      <c r="TKI6" s="453"/>
      <c r="TKJ6" s="453"/>
      <c r="TKK6" s="453"/>
      <c r="TKL6" s="453"/>
      <c r="TKM6" s="453"/>
      <c r="TKN6" s="453"/>
      <c r="TKO6" s="453"/>
      <c r="TKP6" s="453"/>
      <c r="TKQ6" s="453"/>
      <c r="TKR6" s="453"/>
      <c r="TKS6" s="453"/>
      <c r="TKT6" s="453"/>
      <c r="TKU6" s="453"/>
      <c r="TKV6" s="453"/>
      <c r="TKW6" s="453"/>
      <c r="TKX6" s="453"/>
      <c r="TKY6" s="453"/>
      <c r="TKZ6" s="453"/>
      <c r="TLA6" s="453"/>
      <c r="TLB6" s="453"/>
      <c r="TLC6" s="453"/>
      <c r="TLD6" s="453"/>
      <c r="TLE6" s="453"/>
      <c r="TLF6" s="453"/>
      <c r="TLG6" s="453"/>
      <c r="TLH6" s="453"/>
      <c r="TLI6" s="453"/>
      <c r="TLJ6" s="453"/>
      <c r="TLK6" s="453"/>
      <c r="TLL6" s="453"/>
      <c r="TLM6" s="453"/>
      <c r="TLN6" s="453"/>
      <c r="TLO6" s="453"/>
      <c r="TLP6" s="453"/>
      <c r="TLQ6" s="453"/>
      <c r="TLR6" s="453"/>
      <c r="TLS6" s="453"/>
      <c r="TLT6" s="453"/>
      <c r="TLU6" s="453"/>
      <c r="TLV6" s="453"/>
      <c r="TLW6" s="453"/>
      <c r="TLX6" s="453"/>
      <c r="TLY6" s="453"/>
      <c r="TLZ6" s="453"/>
      <c r="TMA6" s="453"/>
      <c r="TMB6" s="453"/>
      <c r="TMC6" s="453"/>
      <c r="TMD6" s="453"/>
      <c r="TME6" s="453"/>
      <c r="TMF6" s="453"/>
      <c r="TMG6" s="453"/>
      <c r="TMH6" s="453"/>
      <c r="TMI6" s="453"/>
      <c r="TMJ6" s="453"/>
      <c r="TMK6" s="453"/>
      <c r="TML6" s="453"/>
      <c r="TMM6" s="453"/>
      <c r="TMN6" s="453"/>
      <c r="TMO6" s="453"/>
      <c r="TMP6" s="453"/>
      <c r="TMQ6" s="453"/>
      <c r="TMR6" s="453"/>
      <c r="TMS6" s="453"/>
      <c r="TMT6" s="453"/>
      <c r="TMU6" s="453"/>
      <c r="TMV6" s="453"/>
      <c r="TMW6" s="453"/>
      <c r="TMX6" s="453"/>
      <c r="TMY6" s="453"/>
      <c r="TMZ6" s="453"/>
      <c r="TNA6" s="453"/>
      <c r="TNB6" s="453"/>
      <c r="TNC6" s="453"/>
      <c r="TND6" s="453"/>
      <c r="TNE6" s="453"/>
      <c r="TNF6" s="453"/>
      <c r="TNG6" s="453"/>
      <c r="TNH6" s="453"/>
      <c r="TNI6" s="453"/>
      <c r="TNJ6" s="453"/>
      <c r="TNK6" s="453"/>
      <c r="TNL6" s="453"/>
      <c r="TNM6" s="453"/>
      <c r="TNN6" s="453"/>
      <c r="TNO6" s="453"/>
      <c r="TNP6" s="453"/>
      <c r="TNQ6" s="453"/>
      <c r="TNR6" s="453"/>
      <c r="TNS6" s="453"/>
      <c r="TNT6" s="453"/>
      <c r="TNU6" s="453"/>
      <c r="TNV6" s="453"/>
      <c r="TNW6" s="453"/>
      <c r="TNX6" s="453"/>
      <c r="TNY6" s="453"/>
      <c r="TNZ6" s="453"/>
      <c r="TOA6" s="453"/>
      <c r="TOB6" s="453"/>
      <c r="TOC6" s="453"/>
      <c r="TOD6" s="453"/>
      <c r="TOE6" s="453"/>
      <c r="TOF6" s="453"/>
      <c r="TOG6" s="453"/>
      <c r="TOH6" s="453"/>
      <c r="TOI6" s="453"/>
      <c r="TOJ6" s="453"/>
      <c r="TOK6" s="453"/>
      <c r="TOL6" s="453"/>
      <c r="TOM6" s="453"/>
      <c r="TON6" s="453"/>
      <c r="TOO6" s="453"/>
      <c r="TOP6" s="453"/>
      <c r="TOQ6" s="453"/>
      <c r="TOR6" s="453"/>
      <c r="TOS6" s="453"/>
      <c r="TOT6" s="453"/>
      <c r="TOU6" s="453"/>
      <c r="TOV6" s="453"/>
      <c r="TOW6" s="453"/>
      <c r="TOX6" s="453"/>
      <c r="TOY6" s="453"/>
      <c r="TOZ6" s="453"/>
      <c r="TPA6" s="453"/>
      <c r="TPB6" s="453"/>
      <c r="TPC6" s="453"/>
      <c r="TPD6" s="453"/>
      <c r="TPE6" s="453"/>
      <c r="TPF6" s="453"/>
      <c r="TPG6" s="453"/>
      <c r="TPH6" s="453"/>
      <c r="TPI6" s="453"/>
      <c r="TPJ6" s="453"/>
      <c r="TPK6" s="453"/>
      <c r="TPL6" s="453"/>
      <c r="TPM6" s="453"/>
      <c r="TPN6" s="453"/>
      <c r="TPO6" s="453"/>
      <c r="TPP6" s="453"/>
      <c r="TPQ6" s="453"/>
      <c r="TPR6" s="453"/>
      <c r="TPS6" s="453"/>
      <c r="TPT6" s="453"/>
      <c r="TPU6" s="453"/>
      <c r="TPV6" s="453"/>
      <c r="TPW6" s="453"/>
      <c r="TPX6" s="453"/>
      <c r="TPY6" s="453"/>
      <c r="TPZ6" s="453"/>
      <c r="TQA6" s="453"/>
      <c r="TQB6" s="453"/>
      <c r="TQC6" s="453"/>
      <c r="TQD6" s="453"/>
      <c r="TQE6" s="453"/>
      <c r="TQF6" s="453"/>
      <c r="TQG6" s="453"/>
      <c r="TQH6" s="453"/>
      <c r="TQI6" s="453"/>
      <c r="TQJ6" s="453"/>
      <c r="TQK6" s="453"/>
      <c r="TQL6" s="453"/>
      <c r="TQM6" s="453"/>
      <c r="TQN6" s="453"/>
      <c r="TQO6" s="453"/>
      <c r="TQP6" s="453"/>
      <c r="TQQ6" s="453"/>
      <c r="TQR6" s="453"/>
      <c r="TQS6" s="453"/>
      <c r="TQT6" s="453"/>
      <c r="TQU6" s="453"/>
      <c r="TQV6" s="453"/>
      <c r="TQW6" s="453"/>
      <c r="TQX6" s="453"/>
      <c r="TQY6" s="453"/>
      <c r="TQZ6" s="453"/>
      <c r="TRA6" s="453"/>
      <c r="TRB6" s="453"/>
      <c r="TRC6" s="453"/>
      <c r="TRD6" s="453"/>
      <c r="TRE6" s="453"/>
      <c r="TRF6" s="453"/>
      <c r="TRG6" s="453"/>
      <c r="TRH6" s="453"/>
      <c r="TRI6" s="453"/>
      <c r="TRJ6" s="453"/>
      <c r="TRK6" s="453"/>
      <c r="TRL6" s="453"/>
      <c r="TRM6" s="453"/>
      <c r="TRN6" s="453"/>
      <c r="TRO6" s="453"/>
      <c r="TRP6" s="453"/>
      <c r="TRQ6" s="453"/>
      <c r="TRR6" s="453"/>
      <c r="TRS6" s="453"/>
      <c r="TRT6" s="453"/>
      <c r="TRU6" s="453"/>
      <c r="TRV6" s="453"/>
      <c r="TRW6" s="453"/>
      <c r="TRX6" s="453"/>
      <c r="TRY6" s="453"/>
      <c r="TRZ6" s="453"/>
      <c r="TSA6" s="453"/>
      <c r="TSB6" s="453"/>
      <c r="TSC6" s="453"/>
      <c r="TSD6" s="453"/>
      <c r="TSE6" s="453"/>
      <c r="TSF6" s="453"/>
      <c r="TSG6" s="453"/>
      <c r="TSH6" s="453"/>
      <c r="TSI6" s="453"/>
      <c r="TSJ6" s="453"/>
      <c r="TSK6" s="453"/>
      <c r="TSL6" s="453"/>
      <c r="TSM6" s="453"/>
      <c r="TSN6" s="453"/>
      <c r="TSO6" s="453"/>
      <c r="TSP6" s="453"/>
      <c r="TSQ6" s="453"/>
      <c r="TSR6" s="453"/>
      <c r="TSS6" s="453"/>
      <c r="TST6" s="453"/>
      <c r="TSU6" s="453"/>
      <c r="TSV6" s="453"/>
      <c r="TSW6" s="453"/>
      <c r="TSX6" s="453"/>
      <c r="TSY6" s="453"/>
      <c r="TSZ6" s="453"/>
      <c r="TTA6" s="453"/>
      <c r="TTB6" s="453"/>
      <c r="TTC6" s="453"/>
      <c r="TTD6" s="453"/>
      <c r="TTE6" s="453"/>
      <c r="TTF6" s="453"/>
      <c r="TTG6" s="453"/>
      <c r="TTH6" s="453"/>
      <c r="TTI6" s="453"/>
      <c r="TTJ6" s="453"/>
      <c r="TTK6" s="453"/>
      <c r="TTL6" s="453"/>
      <c r="TTM6" s="453"/>
      <c r="TTN6" s="453"/>
      <c r="TTO6" s="453"/>
      <c r="TTP6" s="453"/>
      <c r="TTQ6" s="453"/>
      <c r="TTR6" s="453"/>
      <c r="TTS6" s="453"/>
      <c r="TTT6" s="453"/>
      <c r="TTU6" s="453"/>
      <c r="TTV6" s="453"/>
      <c r="TTW6" s="453"/>
      <c r="TTX6" s="453"/>
      <c r="TTY6" s="453"/>
      <c r="TTZ6" s="453"/>
      <c r="TUA6" s="453"/>
      <c r="TUB6" s="453"/>
      <c r="TUC6" s="453"/>
      <c r="TUD6" s="453"/>
      <c r="TUE6" s="453"/>
      <c r="TUF6" s="453"/>
      <c r="TUG6" s="453"/>
      <c r="TUH6" s="453"/>
      <c r="TUI6" s="453"/>
      <c r="TUJ6" s="453"/>
      <c r="TUK6" s="453"/>
      <c r="TUL6" s="453"/>
      <c r="TUM6" s="453"/>
      <c r="TUN6" s="453"/>
      <c r="TUO6" s="453"/>
      <c r="TUP6" s="453"/>
      <c r="TUQ6" s="453"/>
      <c r="TUR6" s="453"/>
      <c r="TUS6" s="453"/>
      <c r="TUT6" s="453"/>
      <c r="TUU6" s="453"/>
      <c r="TUV6" s="453"/>
      <c r="TUW6" s="453"/>
      <c r="TUX6" s="453"/>
      <c r="TUY6" s="453"/>
      <c r="TUZ6" s="453"/>
      <c r="TVA6" s="453"/>
      <c r="TVB6" s="453"/>
      <c r="TVC6" s="453"/>
      <c r="TVD6" s="453"/>
      <c r="TVE6" s="453"/>
      <c r="TVF6" s="453"/>
      <c r="TVG6" s="453"/>
      <c r="TVH6" s="453"/>
      <c r="TVI6" s="453"/>
      <c r="TVJ6" s="453"/>
      <c r="TVK6" s="453"/>
      <c r="TVL6" s="453"/>
      <c r="TVM6" s="453"/>
      <c r="TVN6" s="453"/>
      <c r="TVO6" s="453"/>
      <c r="TVP6" s="453"/>
      <c r="TVQ6" s="453"/>
      <c r="TVR6" s="453"/>
      <c r="TVS6" s="453"/>
      <c r="TVT6" s="453"/>
      <c r="TVU6" s="453"/>
      <c r="TVV6" s="453"/>
      <c r="TVW6" s="453"/>
      <c r="TVX6" s="453"/>
      <c r="TVY6" s="453"/>
      <c r="TVZ6" s="453"/>
      <c r="TWA6" s="453"/>
      <c r="TWB6" s="453"/>
      <c r="TWC6" s="453"/>
      <c r="TWD6" s="453"/>
      <c r="TWE6" s="453"/>
      <c r="TWF6" s="453"/>
      <c r="TWG6" s="453"/>
      <c r="TWH6" s="453"/>
      <c r="TWI6" s="453"/>
      <c r="TWJ6" s="453"/>
      <c r="TWK6" s="453"/>
      <c r="TWL6" s="453"/>
      <c r="TWM6" s="453"/>
      <c r="TWN6" s="453"/>
      <c r="TWO6" s="453"/>
      <c r="TWP6" s="453"/>
      <c r="TWQ6" s="453"/>
      <c r="TWR6" s="453"/>
      <c r="TWS6" s="453"/>
      <c r="TWT6" s="453"/>
      <c r="TWU6" s="453"/>
      <c r="TWV6" s="453"/>
      <c r="TWW6" s="453"/>
      <c r="TWX6" s="453"/>
      <c r="TWY6" s="453"/>
      <c r="TWZ6" s="453"/>
      <c r="TXA6" s="453"/>
      <c r="TXB6" s="453"/>
      <c r="TXC6" s="453"/>
      <c r="TXD6" s="453"/>
      <c r="TXE6" s="453"/>
      <c r="TXF6" s="453"/>
      <c r="TXG6" s="453"/>
      <c r="TXH6" s="453"/>
      <c r="TXI6" s="453"/>
      <c r="TXJ6" s="453"/>
      <c r="TXK6" s="453"/>
      <c r="TXL6" s="453"/>
      <c r="TXM6" s="453"/>
      <c r="TXN6" s="453"/>
      <c r="TXO6" s="453"/>
      <c r="TXP6" s="453"/>
      <c r="TXQ6" s="453"/>
      <c r="TXR6" s="453"/>
      <c r="TXS6" s="453"/>
      <c r="TXT6" s="453"/>
      <c r="TXU6" s="453"/>
      <c r="TXV6" s="453"/>
      <c r="TXW6" s="453"/>
      <c r="TXX6" s="453"/>
      <c r="TXY6" s="453"/>
      <c r="TXZ6" s="453"/>
      <c r="TYA6" s="453"/>
      <c r="TYB6" s="453"/>
      <c r="TYC6" s="453"/>
      <c r="TYD6" s="453"/>
      <c r="TYE6" s="453"/>
      <c r="TYF6" s="453"/>
      <c r="TYG6" s="453"/>
      <c r="TYH6" s="453"/>
      <c r="TYI6" s="453"/>
      <c r="TYJ6" s="453"/>
      <c r="TYK6" s="453"/>
      <c r="TYL6" s="453"/>
      <c r="TYM6" s="453"/>
      <c r="TYN6" s="453"/>
      <c r="TYO6" s="453"/>
      <c r="TYP6" s="453"/>
      <c r="TYQ6" s="453"/>
      <c r="TYR6" s="453"/>
      <c r="TYS6" s="453"/>
      <c r="TYT6" s="453"/>
      <c r="TYU6" s="453"/>
      <c r="TYV6" s="453"/>
      <c r="TYW6" s="453"/>
      <c r="TYX6" s="453"/>
      <c r="TYY6" s="453"/>
      <c r="TYZ6" s="453"/>
      <c r="TZA6" s="453"/>
      <c r="TZB6" s="453"/>
      <c r="TZC6" s="453"/>
      <c r="TZD6" s="453"/>
      <c r="TZE6" s="453"/>
      <c r="TZF6" s="453"/>
      <c r="TZG6" s="453"/>
      <c r="TZH6" s="453"/>
      <c r="TZI6" s="453"/>
      <c r="TZJ6" s="453"/>
      <c r="TZK6" s="453"/>
      <c r="TZL6" s="453"/>
      <c r="TZM6" s="453"/>
      <c r="TZN6" s="453"/>
      <c r="TZO6" s="453"/>
      <c r="TZP6" s="453"/>
      <c r="TZQ6" s="453"/>
      <c r="TZR6" s="453"/>
      <c r="TZS6" s="453"/>
      <c r="TZT6" s="453"/>
      <c r="TZU6" s="453"/>
      <c r="TZV6" s="453"/>
      <c r="TZW6" s="453"/>
      <c r="TZX6" s="453"/>
      <c r="TZY6" s="453"/>
      <c r="TZZ6" s="453"/>
      <c r="UAA6" s="453"/>
      <c r="UAB6" s="453"/>
      <c r="UAC6" s="453"/>
      <c r="UAD6" s="453"/>
      <c r="UAE6" s="453"/>
      <c r="UAF6" s="453"/>
      <c r="UAG6" s="453"/>
      <c r="UAH6" s="453"/>
      <c r="UAI6" s="453"/>
      <c r="UAJ6" s="453"/>
      <c r="UAK6" s="453"/>
      <c r="UAL6" s="453"/>
      <c r="UAM6" s="453"/>
      <c r="UAN6" s="453"/>
      <c r="UAO6" s="453"/>
      <c r="UAP6" s="453"/>
      <c r="UAQ6" s="453"/>
      <c r="UAR6" s="453"/>
      <c r="UAS6" s="453"/>
      <c r="UAT6" s="453"/>
      <c r="UAU6" s="453"/>
      <c r="UAV6" s="453"/>
      <c r="UAW6" s="453"/>
      <c r="UAX6" s="453"/>
      <c r="UAY6" s="453"/>
      <c r="UAZ6" s="453"/>
      <c r="UBA6" s="453"/>
      <c r="UBB6" s="453"/>
      <c r="UBC6" s="453"/>
      <c r="UBD6" s="453"/>
      <c r="UBE6" s="453"/>
      <c r="UBF6" s="453"/>
      <c r="UBG6" s="453"/>
      <c r="UBH6" s="453"/>
      <c r="UBI6" s="453"/>
      <c r="UBJ6" s="453"/>
      <c r="UBK6" s="453"/>
      <c r="UBL6" s="453"/>
      <c r="UBM6" s="453"/>
      <c r="UBN6" s="453"/>
      <c r="UBO6" s="453"/>
      <c r="UBP6" s="453"/>
      <c r="UBQ6" s="453"/>
      <c r="UBR6" s="453"/>
      <c r="UBS6" s="453"/>
      <c r="UBT6" s="453"/>
      <c r="UBU6" s="453"/>
      <c r="UBV6" s="453"/>
      <c r="UBW6" s="453"/>
      <c r="UBX6" s="453"/>
      <c r="UBY6" s="453"/>
      <c r="UBZ6" s="453"/>
      <c r="UCA6" s="453"/>
      <c r="UCB6" s="453"/>
      <c r="UCC6" s="453"/>
      <c r="UCD6" s="453"/>
      <c r="UCE6" s="453"/>
      <c r="UCF6" s="453"/>
      <c r="UCG6" s="453"/>
      <c r="UCH6" s="453"/>
      <c r="UCI6" s="453"/>
      <c r="UCJ6" s="453"/>
      <c r="UCK6" s="453"/>
      <c r="UCL6" s="453"/>
      <c r="UCM6" s="453"/>
      <c r="UCN6" s="453"/>
      <c r="UCO6" s="453"/>
      <c r="UCP6" s="453"/>
      <c r="UCQ6" s="453"/>
      <c r="UCR6" s="453"/>
      <c r="UCS6" s="453"/>
      <c r="UCT6" s="453"/>
      <c r="UCU6" s="453"/>
      <c r="UCV6" s="453"/>
      <c r="UCW6" s="453"/>
      <c r="UCX6" s="453"/>
      <c r="UCY6" s="453"/>
      <c r="UCZ6" s="453"/>
      <c r="UDA6" s="453"/>
      <c r="UDB6" s="453"/>
      <c r="UDC6" s="453"/>
      <c r="UDD6" s="453"/>
      <c r="UDE6" s="453"/>
      <c r="UDF6" s="453"/>
      <c r="UDG6" s="453"/>
      <c r="UDH6" s="453"/>
      <c r="UDI6" s="453"/>
      <c r="UDJ6" s="453"/>
      <c r="UDK6" s="453"/>
      <c r="UDL6" s="453"/>
      <c r="UDM6" s="453"/>
      <c r="UDN6" s="453"/>
      <c r="UDO6" s="453"/>
      <c r="UDP6" s="453"/>
      <c r="UDQ6" s="453"/>
      <c r="UDR6" s="453"/>
      <c r="UDS6" s="453"/>
      <c r="UDT6" s="453"/>
      <c r="UDU6" s="453"/>
      <c r="UDV6" s="453"/>
      <c r="UDW6" s="453"/>
      <c r="UDX6" s="453"/>
      <c r="UDY6" s="453"/>
      <c r="UDZ6" s="453"/>
      <c r="UEA6" s="453"/>
      <c r="UEB6" s="453"/>
      <c r="UEC6" s="453"/>
      <c r="UED6" s="453"/>
      <c r="UEE6" s="453"/>
      <c r="UEF6" s="453"/>
      <c r="UEG6" s="453"/>
      <c r="UEH6" s="453"/>
      <c r="UEI6" s="453"/>
      <c r="UEJ6" s="453"/>
      <c r="UEK6" s="453"/>
      <c r="UEL6" s="453"/>
      <c r="UEM6" s="453"/>
      <c r="UEN6" s="453"/>
      <c r="UEO6" s="453"/>
      <c r="UEP6" s="453"/>
      <c r="UEQ6" s="453"/>
      <c r="UER6" s="453"/>
      <c r="UES6" s="453"/>
      <c r="UET6" s="453"/>
      <c r="UEU6" s="453"/>
      <c r="UEV6" s="453"/>
      <c r="UEW6" s="453"/>
      <c r="UEX6" s="453"/>
      <c r="UEY6" s="453"/>
      <c r="UEZ6" s="453"/>
      <c r="UFA6" s="453"/>
      <c r="UFB6" s="453"/>
      <c r="UFC6" s="453"/>
      <c r="UFD6" s="453"/>
      <c r="UFE6" s="453"/>
      <c r="UFF6" s="453"/>
      <c r="UFG6" s="453"/>
      <c r="UFH6" s="453"/>
      <c r="UFI6" s="453"/>
      <c r="UFJ6" s="453"/>
      <c r="UFK6" s="453"/>
      <c r="UFL6" s="453"/>
      <c r="UFM6" s="453"/>
      <c r="UFN6" s="453"/>
      <c r="UFO6" s="453"/>
      <c r="UFP6" s="453"/>
      <c r="UFQ6" s="453"/>
      <c r="UFR6" s="453"/>
      <c r="UFS6" s="453"/>
      <c r="UFT6" s="453"/>
      <c r="UFU6" s="453"/>
      <c r="UFV6" s="453"/>
      <c r="UFW6" s="453"/>
      <c r="UFX6" s="453"/>
      <c r="UFY6" s="453"/>
      <c r="UFZ6" s="453"/>
      <c r="UGA6" s="453"/>
      <c r="UGB6" s="453"/>
      <c r="UGC6" s="453"/>
      <c r="UGD6" s="453"/>
      <c r="UGE6" s="453"/>
      <c r="UGF6" s="453"/>
      <c r="UGG6" s="453"/>
      <c r="UGH6" s="453"/>
      <c r="UGI6" s="453"/>
      <c r="UGJ6" s="453"/>
      <c r="UGK6" s="453"/>
      <c r="UGL6" s="453"/>
      <c r="UGM6" s="453"/>
      <c r="UGN6" s="453"/>
      <c r="UGO6" s="453"/>
      <c r="UGP6" s="453"/>
      <c r="UGQ6" s="453"/>
      <c r="UGR6" s="453"/>
      <c r="UGS6" s="453"/>
      <c r="UGT6" s="453"/>
      <c r="UGU6" s="453"/>
      <c r="UGV6" s="453"/>
      <c r="UGW6" s="453"/>
      <c r="UGX6" s="453"/>
      <c r="UGY6" s="453"/>
      <c r="UGZ6" s="453"/>
      <c r="UHA6" s="453"/>
      <c r="UHB6" s="453"/>
      <c r="UHC6" s="453"/>
      <c r="UHD6" s="453"/>
      <c r="UHE6" s="453"/>
      <c r="UHF6" s="453"/>
      <c r="UHG6" s="453"/>
      <c r="UHH6" s="453"/>
      <c r="UHI6" s="453"/>
      <c r="UHJ6" s="453"/>
      <c r="UHK6" s="453"/>
      <c r="UHL6" s="453"/>
      <c r="UHM6" s="453"/>
      <c r="UHN6" s="453"/>
      <c r="UHO6" s="453"/>
      <c r="UHP6" s="453"/>
      <c r="UHQ6" s="453"/>
      <c r="UHR6" s="453"/>
      <c r="UHS6" s="453"/>
      <c r="UHT6" s="453"/>
      <c r="UHU6" s="453"/>
      <c r="UHV6" s="453"/>
      <c r="UHW6" s="453"/>
      <c r="UHX6" s="453"/>
      <c r="UHY6" s="453"/>
      <c r="UHZ6" s="453"/>
      <c r="UIA6" s="453"/>
      <c r="UIB6" s="453"/>
      <c r="UIC6" s="453"/>
      <c r="UID6" s="453"/>
      <c r="UIE6" s="453"/>
      <c r="UIF6" s="453"/>
      <c r="UIG6" s="453"/>
      <c r="UIH6" s="453"/>
      <c r="UII6" s="453"/>
      <c r="UIJ6" s="453"/>
      <c r="UIK6" s="453"/>
      <c r="UIL6" s="453"/>
      <c r="UIM6" s="453"/>
      <c r="UIN6" s="453"/>
      <c r="UIO6" s="453"/>
      <c r="UIP6" s="453"/>
      <c r="UIQ6" s="453"/>
      <c r="UIR6" s="453"/>
      <c r="UIS6" s="453"/>
      <c r="UIT6" s="453"/>
      <c r="UIU6" s="453"/>
      <c r="UIV6" s="453"/>
      <c r="UIW6" s="453"/>
      <c r="UIX6" s="453"/>
      <c r="UIY6" s="453"/>
      <c r="UIZ6" s="453"/>
      <c r="UJA6" s="453"/>
      <c r="UJB6" s="453"/>
      <c r="UJC6" s="453"/>
      <c r="UJD6" s="453"/>
      <c r="UJE6" s="453"/>
      <c r="UJF6" s="453"/>
      <c r="UJG6" s="453"/>
      <c r="UJH6" s="453"/>
      <c r="UJI6" s="453"/>
      <c r="UJJ6" s="453"/>
      <c r="UJK6" s="453"/>
      <c r="UJL6" s="453"/>
      <c r="UJM6" s="453"/>
      <c r="UJN6" s="453"/>
      <c r="UJO6" s="453"/>
      <c r="UJP6" s="453"/>
      <c r="UJQ6" s="453"/>
      <c r="UJR6" s="453"/>
      <c r="UJS6" s="453"/>
      <c r="UJT6" s="453"/>
      <c r="UJU6" s="453"/>
      <c r="UJV6" s="453"/>
      <c r="UJW6" s="453"/>
      <c r="UJX6" s="453"/>
      <c r="UJY6" s="453"/>
      <c r="UJZ6" s="453"/>
      <c r="UKA6" s="453"/>
      <c r="UKB6" s="453"/>
      <c r="UKC6" s="453"/>
      <c r="UKD6" s="453"/>
      <c r="UKE6" s="453"/>
      <c r="UKF6" s="453"/>
      <c r="UKG6" s="453"/>
      <c r="UKH6" s="453"/>
      <c r="UKI6" s="453"/>
      <c r="UKJ6" s="453"/>
      <c r="UKK6" s="453"/>
      <c r="UKL6" s="453"/>
      <c r="UKM6" s="453"/>
      <c r="UKN6" s="453"/>
      <c r="UKO6" s="453"/>
      <c r="UKP6" s="453"/>
      <c r="UKQ6" s="453"/>
      <c r="UKR6" s="453"/>
      <c r="UKS6" s="453"/>
      <c r="UKT6" s="453"/>
      <c r="UKU6" s="453"/>
      <c r="UKV6" s="453"/>
      <c r="UKW6" s="453"/>
      <c r="UKX6" s="453"/>
      <c r="UKY6" s="453"/>
      <c r="UKZ6" s="453"/>
      <c r="ULA6" s="453"/>
      <c r="ULB6" s="453"/>
      <c r="ULC6" s="453"/>
      <c r="ULD6" s="453"/>
      <c r="ULE6" s="453"/>
      <c r="ULF6" s="453"/>
      <c r="ULG6" s="453"/>
      <c r="ULH6" s="453"/>
      <c r="ULI6" s="453"/>
      <c r="ULJ6" s="453"/>
      <c r="ULK6" s="453"/>
      <c r="ULL6" s="453"/>
      <c r="ULM6" s="453"/>
      <c r="ULN6" s="453"/>
      <c r="ULO6" s="453"/>
      <c r="ULP6" s="453"/>
      <c r="ULQ6" s="453"/>
      <c r="ULR6" s="453"/>
      <c r="ULS6" s="453"/>
      <c r="ULT6" s="453"/>
      <c r="ULU6" s="453"/>
      <c r="ULV6" s="453"/>
      <c r="ULW6" s="453"/>
      <c r="ULX6" s="453"/>
      <c r="ULY6" s="453"/>
      <c r="ULZ6" s="453"/>
      <c r="UMA6" s="453"/>
      <c r="UMB6" s="453"/>
      <c r="UMC6" s="453"/>
      <c r="UMD6" s="453"/>
      <c r="UME6" s="453"/>
      <c r="UMF6" s="453"/>
      <c r="UMG6" s="453"/>
      <c r="UMH6" s="453"/>
      <c r="UMI6" s="453"/>
      <c r="UMJ6" s="453"/>
      <c r="UMK6" s="453"/>
      <c r="UML6" s="453"/>
      <c r="UMM6" s="453"/>
      <c r="UMN6" s="453"/>
      <c r="UMO6" s="453"/>
      <c r="UMP6" s="453"/>
      <c r="UMQ6" s="453"/>
      <c r="UMR6" s="453"/>
      <c r="UMS6" s="453"/>
      <c r="UMT6" s="453"/>
      <c r="UMU6" s="453"/>
      <c r="UMV6" s="453"/>
      <c r="UMW6" s="453"/>
      <c r="UMX6" s="453"/>
      <c r="UMY6" s="453"/>
      <c r="UMZ6" s="453"/>
      <c r="UNA6" s="453"/>
      <c r="UNB6" s="453"/>
      <c r="UNC6" s="453"/>
      <c r="UND6" s="453"/>
      <c r="UNE6" s="453"/>
      <c r="UNF6" s="453"/>
      <c r="UNG6" s="453"/>
      <c r="UNH6" s="453"/>
      <c r="UNI6" s="453"/>
      <c r="UNJ6" s="453"/>
      <c r="UNK6" s="453"/>
      <c r="UNL6" s="453"/>
      <c r="UNM6" s="453"/>
      <c r="UNN6" s="453"/>
      <c r="UNO6" s="453"/>
      <c r="UNP6" s="453"/>
      <c r="UNQ6" s="453"/>
      <c r="UNR6" s="453"/>
      <c r="UNS6" s="453"/>
      <c r="UNT6" s="453"/>
      <c r="UNU6" s="453"/>
      <c r="UNV6" s="453"/>
      <c r="UNW6" s="453"/>
      <c r="UNX6" s="453"/>
      <c r="UNY6" s="453"/>
      <c r="UNZ6" s="453"/>
      <c r="UOA6" s="453"/>
      <c r="UOB6" s="453"/>
      <c r="UOC6" s="453"/>
      <c r="UOD6" s="453"/>
      <c r="UOE6" s="453"/>
      <c r="UOF6" s="453"/>
      <c r="UOG6" s="453"/>
      <c r="UOH6" s="453"/>
      <c r="UOI6" s="453"/>
      <c r="UOJ6" s="453"/>
      <c r="UOK6" s="453"/>
      <c r="UOL6" s="453"/>
      <c r="UOM6" s="453"/>
      <c r="UON6" s="453"/>
      <c r="UOO6" s="453"/>
      <c r="UOP6" s="453"/>
      <c r="UOQ6" s="453"/>
      <c r="UOR6" s="453"/>
      <c r="UOS6" s="453"/>
      <c r="UOT6" s="453"/>
      <c r="UOU6" s="453"/>
      <c r="UOV6" s="453"/>
      <c r="UOW6" s="453"/>
      <c r="UOX6" s="453"/>
      <c r="UOY6" s="453"/>
      <c r="UOZ6" s="453"/>
      <c r="UPA6" s="453"/>
      <c r="UPB6" s="453"/>
      <c r="UPC6" s="453"/>
      <c r="UPD6" s="453"/>
      <c r="UPE6" s="453"/>
      <c r="UPF6" s="453"/>
      <c r="UPG6" s="453"/>
      <c r="UPH6" s="453"/>
      <c r="UPI6" s="453"/>
      <c r="UPJ6" s="453"/>
      <c r="UPK6" s="453"/>
      <c r="UPL6" s="453"/>
      <c r="UPM6" s="453"/>
      <c r="UPN6" s="453"/>
      <c r="UPO6" s="453"/>
      <c r="UPP6" s="453"/>
      <c r="UPQ6" s="453"/>
      <c r="UPR6" s="453"/>
      <c r="UPS6" s="453"/>
      <c r="UPT6" s="453"/>
      <c r="UPU6" s="453"/>
      <c r="UPV6" s="453"/>
      <c r="UPW6" s="453"/>
      <c r="UPX6" s="453"/>
      <c r="UPY6" s="453"/>
      <c r="UPZ6" s="453"/>
      <c r="UQA6" s="453"/>
      <c r="UQB6" s="453"/>
      <c r="UQC6" s="453"/>
      <c r="UQD6" s="453"/>
      <c r="UQE6" s="453"/>
      <c r="UQF6" s="453"/>
      <c r="UQG6" s="453"/>
      <c r="UQH6" s="453"/>
      <c r="UQI6" s="453"/>
      <c r="UQJ6" s="453"/>
      <c r="UQK6" s="453"/>
      <c r="UQL6" s="453"/>
      <c r="UQM6" s="453"/>
      <c r="UQN6" s="453"/>
      <c r="UQO6" s="453"/>
      <c r="UQP6" s="453"/>
      <c r="UQQ6" s="453"/>
      <c r="UQR6" s="453"/>
      <c r="UQS6" s="453"/>
      <c r="UQT6" s="453"/>
      <c r="UQU6" s="453"/>
      <c r="UQV6" s="453"/>
      <c r="UQW6" s="453"/>
      <c r="UQX6" s="453"/>
      <c r="UQY6" s="453"/>
      <c r="UQZ6" s="453"/>
      <c r="URA6" s="453"/>
      <c r="URB6" s="453"/>
      <c r="URC6" s="453"/>
      <c r="URD6" s="453"/>
      <c r="URE6" s="453"/>
      <c r="URF6" s="453"/>
      <c r="URG6" s="453"/>
      <c r="URH6" s="453"/>
      <c r="URI6" s="453"/>
      <c r="URJ6" s="453"/>
      <c r="URK6" s="453"/>
      <c r="URL6" s="453"/>
      <c r="URM6" s="453"/>
      <c r="URN6" s="453"/>
      <c r="URO6" s="453"/>
      <c r="URP6" s="453"/>
      <c r="URQ6" s="453"/>
      <c r="URR6" s="453"/>
      <c r="URS6" s="453"/>
      <c r="URT6" s="453"/>
      <c r="URU6" s="453"/>
      <c r="URV6" s="453"/>
      <c r="URW6" s="453"/>
      <c r="URX6" s="453"/>
      <c r="URY6" s="453"/>
      <c r="URZ6" s="453"/>
      <c r="USA6" s="453"/>
      <c r="USB6" s="453"/>
      <c r="USC6" s="453"/>
      <c r="USD6" s="453"/>
      <c r="USE6" s="453"/>
      <c r="USF6" s="453"/>
      <c r="USG6" s="453"/>
      <c r="USH6" s="453"/>
      <c r="USI6" s="453"/>
      <c r="USJ6" s="453"/>
      <c r="USK6" s="453"/>
      <c r="USL6" s="453"/>
      <c r="USM6" s="453"/>
      <c r="USN6" s="453"/>
      <c r="USO6" s="453"/>
      <c r="USP6" s="453"/>
      <c r="USQ6" s="453"/>
      <c r="USR6" s="453"/>
      <c r="USS6" s="453"/>
      <c r="UST6" s="453"/>
      <c r="USU6" s="453"/>
      <c r="USV6" s="453"/>
      <c r="USW6" s="453"/>
      <c r="USX6" s="453"/>
      <c r="USY6" s="453"/>
      <c r="USZ6" s="453"/>
      <c r="UTA6" s="453"/>
      <c r="UTB6" s="453"/>
      <c r="UTC6" s="453"/>
      <c r="UTD6" s="453"/>
      <c r="UTE6" s="453"/>
      <c r="UTF6" s="453"/>
      <c r="UTG6" s="453"/>
      <c r="UTH6" s="453"/>
      <c r="UTI6" s="453"/>
      <c r="UTJ6" s="453"/>
      <c r="UTK6" s="453"/>
      <c r="UTL6" s="453"/>
      <c r="UTM6" s="453"/>
      <c r="UTN6" s="453"/>
      <c r="UTO6" s="453"/>
      <c r="UTP6" s="453"/>
      <c r="UTQ6" s="453"/>
      <c r="UTR6" s="453"/>
      <c r="UTS6" s="453"/>
      <c r="UTT6" s="453"/>
      <c r="UTU6" s="453"/>
      <c r="UTV6" s="453"/>
      <c r="UTW6" s="453"/>
      <c r="UTX6" s="453"/>
      <c r="UTY6" s="453"/>
      <c r="UTZ6" s="453"/>
      <c r="UUA6" s="453"/>
      <c r="UUB6" s="453"/>
      <c r="UUC6" s="453"/>
      <c r="UUD6" s="453"/>
      <c r="UUE6" s="453"/>
      <c r="UUF6" s="453"/>
      <c r="UUG6" s="453"/>
      <c r="UUH6" s="453"/>
      <c r="UUI6" s="453"/>
      <c r="UUJ6" s="453"/>
      <c r="UUK6" s="453"/>
      <c r="UUL6" s="453"/>
      <c r="UUM6" s="453"/>
      <c r="UUN6" s="453"/>
      <c r="UUO6" s="453"/>
      <c r="UUP6" s="453"/>
      <c r="UUQ6" s="453"/>
      <c r="UUR6" s="453"/>
      <c r="UUS6" s="453"/>
      <c r="UUT6" s="453"/>
      <c r="UUU6" s="453"/>
      <c r="UUV6" s="453"/>
      <c r="UUW6" s="453"/>
      <c r="UUX6" s="453"/>
      <c r="UUY6" s="453"/>
      <c r="UUZ6" s="453"/>
      <c r="UVA6" s="453"/>
      <c r="UVB6" s="453"/>
      <c r="UVC6" s="453"/>
      <c r="UVD6" s="453"/>
      <c r="UVE6" s="453"/>
      <c r="UVF6" s="453"/>
      <c r="UVG6" s="453"/>
      <c r="UVH6" s="453"/>
      <c r="UVI6" s="453"/>
      <c r="UVJ6" s="453"/>
      <c r="UVK6" s="453"/>
      <c r="UVL6" s="453"/>
      <c r="UVM6" s="453"/>
      <c r="UVN6" s="453"/>
      <c r="UVO6" s="453"/>
      <c r="UVP6" s="453"/>
      <c r="UVQ6" s="453"/>
      <c r="UVR6" s="453"/>
      <c r="UVS6" s="453"/>
      <c r="UVT6" s="453"/>
      <c r="UVU6" s="453"/>
      <c r="UVV6" s="453"/>
      <c r="UVW6" s="453"/>
      <c r="UVX6" s="453"/>
      <c r="UVY6" s="453"/>
      <c r="UVZ6" s="453"/>
      <c r="UWA6" s="453"/>
      <c r="UWB6" s="453"/>
      <c r="UWC6" s="453"/>
      <c r="UWD6" s="453"/>
      <c r="UWE6" s="453"/>
      <c r="UWF6" s="453"/>
      <c r="UWG6" s="453"/>
      <c r="UWH6" s="453"/>
      <c r="UWI6" s="453"/>
      <c r="UWJ6" s="453"/>
      <c r="UWK6" s="453"/>
      <c r="UWL6" s="453"/>
      <c r="UWM6" s="453"/>
      <c r="UWN6" s="453"/>
      <c r="UWO6" s="453"/>
      <c r="UWP6" s="453"/>
      <c r="UWQ6" s="453"/>
      <c r="UWR6" s="453"/>
      <c r="UWS6" s="453"/>
      <c r="UWT6" s="453"/>
      <c r="UWU6" s="453"/>
      <c r="UWV6" s="453"/>
      <c r="UWW6" s="453"/>
      <c r="UWX6" s="453"/>
      <c r="UWY6" s="453"/>
      <c r="UWZ6" s="453"/>
      <c r="UXA6" s="453"/>
      <c r="UXB6" s="453"/>
      <c r="UXC6" s="453"/>
      <c r="UXD6" s="453"/>
      <c r="UXE6" s="453"/>
      <c r="UXF6" s="453"/>
      <c r="UXG6" s="453"/>
      <c r="UXH6" s="453"/>
      <c r="UXI6" s="453"/>
      <c r="UXJ6" s="453"/>
      <c r="UXK6" s="453"/>
      <c r="UXL6" s="453"/>
      <c r="UXM6" s="453"/>
      <c r="UXN6" s="453"/>
      <c r="UXO6" s="453"/>
      <c r="UXP6" s="453"/>
      <c r="UXQ6" s="453"/>
      <c r="UXR6" s="453"/>
      <c r="UXS6" s="453"/>
      <c r="UXT6" s="453"/>
      <c r="UXU6" s="453"/>
      <c r="UXV6" s="453"/>
      <c r="UXW6" s="453"/>
      <c r="UXX6" s="453"/>
      <c r="UXY6" s="453"/>
      <c r="UXZ6" s="453"/>
      <c r="UYA6" s="453"/>
      <c r="UYB6" s="453"/>
      <c r="UYC6" s="453"/>
      <c r="UYD6" s="453"/>
      <c r="UYE6" s="453"/>
      <c r="UYF6" s="453"/>
      <c r="UYG6" s="453"/>
      <c r="UYH6" s="453"/>
      <c r="UYI6" s="453"/>
      <c r="UYJ6" s="453"/>
      <c r="UYK6" s="453"/>
      <c r="UYL6" s="453"/>
      <c r="UYM6" s="453"/>
      <c r="UYN6" s="453"/>
      <c r="UYO6" s="453"/>
      <c r="UYP6" s="453"/>
      <c r="UYQ6" s="453"/>
      <c r="UYR6" s="453"/>
      <c r="UYS6" s="453"/>
      <c r="UYT6" s="453"/>
      <c r="UYU6" s="453"/>
      <c r="UYV6" s="453"/>
      <c r="UYW6" s="453"/>
      <c r="UYX6" s="453"/>
      <c r="UYY6" s="453"/>
      <c r="UYZ6" s="453"/>
      <c r="UZA6" s="453"/>
      <c r="UZB6" s="453"/>
      <c r="UZC6" s="453"/>
      <c r="UZD6" s="453"/>
      <c r="UZE6" s="453"/>
      <c r="UZF6" s="453"/>
      <c r="UZG6" s="453"/>
      <c r="UZH6" s="453"/>
      <c r="UZI6" s="453"/>
      <c r="UZJ6" s="453"/>
      <c r="UZK6" s="453"/>
      <c r="UZL6" s="453"/>
      <c r="UZM6" s="453"/>
      <c r="UZN6" s="453"/>
      <c r="UZO6" s="453"/>
      <c r="UZP6" s="453"/>
      <c r="UZQ6" s="453"/>
      <c r="UZR6" s="453"/>
      <c r="UZS6" s="453"/>
      <c r="UZT6" s="453"/>
      <c r="UZU6" s="453"/>
      <c r="UZV6" s="453"/>
      <c r="UZW6" s="453"/>
      <c r="UZX6" s="453"/>
      <c r="UZY6" s="453"/>
      <c r="UZZ6" s="453"/>
      <c r="VAA6" s="453"/>
      <c r="VAB6" s="453"/>
      <c r="VAC6" s="453"/>
      <c r="VAD6" s="453"/>
      <c r="VAE6" s="453"/>
      <c r="VAF6" s="453"/>
      <c r="VAG6" s="453"/>
      <c r="VAH6" s="453"/>
      <c r="VAI6" s="453"/>
      <c r="VAJ6" s="453"/>
      <c r="VAK6" s="453"/>
      <c r="VAL6" s="453"/>
      <c r="VAM6" s="453"/>
      <c r="VAN6" s="453"/>
      <c r="VAO6" s="453"/>
      <c r="VAP6" s="453"/>
      <c r="VAQ6" s="453"/>
      <c r="VAR6" s="453"/>
      <c r="VAS6" s="453"/>
      <c r="VAT6" s="453"/>
      <c r="VAU6" s="453"/>
      <c r="VAV6" s="453"/>
      <c r="VAW6" s="453"/>
      <c r="VAX6" s="453"/>
      <c r="VAY6" s="453"/>
      <c r="VAZ6" s="453"/>
      <c r="VBA6" s="453"/>
      <c r="VBB6" s="453"/>
      <c r="VBC6" s="453"/>
      <c r="VBD6" s="453"/>
      <c r="VBE6" s="453"/>
      <c r="VBF6" s="453"/>
      <c r="VBG6" s="453"/>
      <c r="VBH6" s="453"/>
      <c r="VBI6" s="453"/>
      <c r="VBJ6" s="453"/>
      <c r="VBK6" s="453"/>
      <c r="VBL6" s="453"/>
      <c r="VBM6" s="453"/>
      <c r="VBN6" s="453"/>
      <c r="VBO6" s="453"/>
      <c r="VBP6" s="453"/>
      <c r="VBQ6" s="453"/>
      <c r="VBR6" s="453"/>
      <c r="VBS6" s="453"/>
      <c r="VBT6" s="453"/>
      <c r="VBU6" s="453"/>
      <c r="VBV6" s="453"/>
      <c r="VBW6" s="453"/>
      <c r="VBX6" s="453"/>
      <c r="VBY6" s="453"/>
      <c r="VBZ6" s="453"/>
      <c r="VCA6" s="453"/>
      <c r="VCB6" s="453"/>
      <c r="VCC6" s="453"/>
      <c r="VCD6" s="453"/>
      <c r="VCE6" s="453"/>
      <c r="VCF6" s="453"/>
      <c r="VCG6" s="453"/>
      <c r="VCH6" s="453"/>
      <c r="VCI6" s="453"/>
      <c r="VCJ6" s="453"/>
      <c r="VCK6" s="453"/>
      <c r="VCL6" s="453"/>
      <c r="VCM6" s="453"/>
      <c r="VCN6" s="453"/>
      <c r="VCO6" s="453"/>
      <c r="VCP6" s="453"/>
      <c r="VCQ6" s="453"/>
      <c r="VCR6" s="453"/>
      <c r="VCS6" s="453"/>
      <c r="VCT6" s="453"/>
      <c r="VCU6" s="453"/>
      <c r="VCV6" s="453"/>
      <c r="VCW6" s="453"/>
      <c r="VCX6" s="453"/>
      <c r="VCY6" s="453"/>
      <c r="VCZ6" s="453"/>
      <c r="VDA6" s="453"/>
      <c r="VDB6" s="453"/>
      <c r="VDC6" s="453"/>
      <c r="VDD6" s="453"/>
      <c r="VDE6" s="453"/>
      <c r="VDF6" s="453"/>
      <c r="VDG6" s="453"/>
      <c r="VDH6" s="453"/>
      <c r="VDI6" s="453"/>
      <c r="VDJ6" s="453"/>
      <c r="VDK6" s="453"/>
      <c r="VDL6" s="453"/>
      <c r="VDM6" s="453"/>
      <c r="VDN6" s="453"/>
      <c r="VDO6" s="453"/>
      <c r="VDP6" s="453"/>
      <c r="VDQ6" s="453"/>
      <c r="VDR6" s="453"/>
      <c r="VDS6" s="453"/>
      <c r="VDT6" s="453"/>
      <c r="VDU6" s="453"/>
      <c r="VDV6" s="453"/>
      <c r="VDW6" s="453"/>
      <c r="VDX6" s="453"/>
      <c r="VDY6" s="453"/>
      <c r="VDZ6" s="453"/>
      <c r="VEA6" s="453"/>
      <c r="VEB6" s="453"/>
      <c r="VEC6" s="453"/>
      <c r="VED6" s="453"/>
      <c r="VEE6" s="453"/>
      <c r="VEF6" s="453"/>
      <c r="VEG6" s="453"/>
      <c r="VEH6" s="453"/>
      <c r="VEI6" s="453"/>
      <c r="VEJ6" s="453"/>
      <c r="VEK6" s="453"/>
      <c r="VEL6" s="453"/>
      <c r="VEM6" s="453"/>
      <c r="VEN6" s="453"/>
      <c r="VEO6" s="453"/>
      <c r="VEP6" s="453"/>
      <c r="VEQ6" s="453"/>
      <c r="VER6" s="453"/>
      <c r="VES6" s="453"/>
      <c r="VET6" s="453"/>
      <c r="VEU6" s="453"/>
      <c r="VEV6" s="453"/>
      <c r="VEW6" s="453"/>
      <c r="VEX6" s="453"/>
      <c r="VEY6" s="453"/>
      <c r="VEZ6" s="453"/>
      <c r="VFA6" s="453"/>
      <c r="VFB6" s="453"/>
      <c r="VFC6" s="453"/>
      <c r="VFD6" s="453"/>
      <c r="VFE6" s="453"/>
      <c r="VFF6" s="453"/>
      <c r="VFG6" s="453"/>
      <c r="VFH6" s="453"/>
      <c r="VFI6" s="453"/>
      <c r="VFJ6" s="453"/>
      <c r="VFK6" s="453"/>
      <c r="VFL6" s="453"/>
      <c r="VFM6" s="453"/>
      <c r="VFN6" s="453"/>
      <c r="VFO6" s="453"/>
      <c r="VFP6" s="453"/>
      <c r="VFQ6" s="453"/>
      <c r="VFR6" s="453"/>
      <c r="VFS6" s="453"/>
      <c r="VFT6" s="453"/>
      <c r="VFU6" s="453"/>
      <c r="VFV6" s="453"/>
      <c r="VFW6" s="453"/>
      <c r="VFX6" s="453"/>
      <c r="VFY6" s="453"/>
      <c r="VFZ6" s="453"/>
      <c r="VGA6" s="453"/>
      <c r="VGB6" s="453"/>
      <c r="VGC6" s="453"/>
      <c r="VGD6" s="453"/>
      <c r="VGE6" s="453"/>
      <c r="VGF6" s="453"/>
      <c r="VGG6" s="453"/>
      <c r="VGH6" s="453"/>
      <c r="VGI6" s="453"/>
      <c r="VGJ6" s="453"/>
      <c r="VGK6" s="453"/>
      <c r="VGL6" s="453"/>
      <c r="VGM6" s="453"/>
      <c r="VGN6" s="453"/>
      <c r="VGO6" s="453"/>
      <c r="VGP6" s="453"/>
      <c r="VGQ6" s="453"/>
      <c r="VGR6" s="453"/>
      <c r="VGS6" s="453"/>
      <c r="VGT6" s="453"/>
      <c r="VGU6" s="453"/>
      <c r="VGV6" s="453"/>
      <c r="VGW6" s="453"/>
      <c r="VGX6" s="453"/>
      <c r="VGY6" s="453"/>
      <c r="VGZ6" s="453"/>
      <c r="VHA6" s="453"/>
      <c r="VHB6" s="453"/>
      <c r="VHC6" s="453"/>
      <c r="VHD6" s="453"/>
      <c r="VHE6" s="453"/>
      <c r="VHF6" s="453"/>
      <c r="VHG6" s="453"/>
      <c r="VHH6" s="453"/>
      <c r="VHI6" s="453"/>
      <c r="VHJ6" s="453"/>
      <c r="VHK6" s="453"/>
      <c r="VHL6" s="453"/>
      <c r="VHM6" s="453"/>
      <c r="VHN6" s="453"/>
      <c r="VHO6" s="453"/>
      <c r="VHP6" s="453"/>
      <c r="VHQ6" s="453"/>
      <c r="VHR6" s="453"/>
      <c r="VHS6" s="453"/>
      <c r="VHT6" s="453"/>
      <c r="VHU6" s="453"/>
      <c r="VHV6" s="453"/>
      <c r="VHW6" s="453"/>
      <c r="VHX6" s="453"/>
      <c r="VHY6" s="453"/>
      <c r="VHZ6" s="453"/>
      <c r="VIA6" s="453"/>
      <c r="VIB6" s="453"/>
      <c r="VIC6" s="453"/>
      <c r="VID6" s="453"/>
      <c r="VIE6" s="453"/>
      <c r="VIF6" s="453"/>
      <c r="VIG6" s="453"/>
      <c r="VIH6" s="453"/>
      <c r="VII6" s="453"/>
      <c r="VIJ6" s="453"/>
      <c r="VIK6" s="453"/>
      <c r="VIL6" s="453"/>
      <c r="VIM6" s="453"/>
      <c r="VIN6" s="453"/>
      <c r="VIO6" s="453"/>
      <c r="VIP6" s="453"/>
      <c r="VIQ6" s="453"/>
      <c r="VIR6" s="453"/>
      <c r="VIS6" s="453"/>
      <c r="VIT6" s="453"/>
      <c r="VIU6" s="453"/>
      <c r="VIV6" s="453"/>
      <c r="VIW6" s="453"/>
      <c r="VIX6" s="453"/>
      <c r="VIY6" s="453"/>
      <c r="VIZ6" s="453"/>
      <c r="VJA6" s="453"/>
      <c r="VJB6" s="453"/>
      <c r="VJC6" s="453"/>
      <c r="VJD6" s="453"/>
      <c r="VJE6" s="453"/>
      <c r="VJF6" s="453"/>
      <c r="VJG6" s="453"/>
      <c r="VJH6" s="453"/>
      <c r="VJI6" s="453"/>
      <c r="VJJ6" s="453"/>
      <c r="VJK6" s="453"/>
      <c r="VJL6" s="453"/>
      <c r="VJM6" s="453"/>
      <c r="VJN6" s="453"/>
      <c r="VJO6" s="453"/>
      <c r="VJP6" s="453"/>
      <c r="VJQ6" s="453"/>
      <c r="VJR6" s="453"/>
      <c r="VJS6" s="453"/>
      <c r="VJT6" s="453"/>
      <c r="VJU6" s="453"/>
      <c r="VJV6" s="453"/>
      <c r="VJW6" s="453"/>
      <c r="VJX6" s="453"/>
      <c r="VJY6" s="453"/>
      <c r="VJZ6" s="453"/>
      <c r="VKA6" s="453"/>
      <c r="VKB6" s="453"/>
      <c r="VKC6" s="453"/>
      <c r="VKD6" s="453"/>
      <c r="VKE6" s="453"/>
      <c r="VKF6" s="453"/>
      <c r="VKG6" s="453"/>
      <c r="VKH6" s="453"/>
      <c r="VKI6" s="453"/>
      <c r="VKJ6" s="453"/>
      <c r="VKK6" s="453"/>
      <c r="VKL6" s="453"/>
      <c r="VKM6" s="453"/>
      <c r="VKN6" s="453"/>
      <c r="VKO6" s="453"/>
      <c r="VKP6" s="453"/>
      <c r="VKQ6" s="453"/>
      <c r="VKR6" s="453"/>
      <c r="VKS6" s="453"/>
      <c r="VKT6" s="453"/>
      <c r="VKU6" s="453"/>
      <c r="VKV6" s="453"/>
      <c r="VKW6" s="453"/>
      <c r="VKX6" s="453"/>
      <c r="VKY6" s="453"/>
      <c r="VKZ6" s="453"/>
      <c r="VLA6" s="453"/>
      <c r="VLB6" s="453"/>
      <c r="VLC6" s="453"/>
      <c r="VLD6" s="453"/>
      <c r="VLE6" s="453"/>
      <c r="VLF6" s="453"/>
      <c r="VLG6" s="453"/>
      <c r="VLH6" s="453"/>
      <c r="VLI6" s="453"/>
      <c r="VLJ6" s="453"/>
      <c r="VLK6" s="453"/>
      <c r="VLL6" s="453"/>
      <c r="VLM6" s="453"/>
      <c r="VLN6" s="453"/>
      <c r="VLO6" s="453"/>
      <c r="VLP6" s="453"/>
      <c r="VLQ6" s="453"/>
      <c r="VLR6" s="453"/>
      <c r="VLS6" s="453"/>
      <c r="VLT6" s="453"/>
      <c r="VLU6" s="453"/>
      <c r="VLV6" s="453"/>
      <c r="VLW6" s="453"/>
      <c r="VLX6" s="453"/>
      <c r="VLY6" s="453"/>
      <c r="VLZ6" s="453"/>
      <c r="VMA6" s="453"/>
      <c r="VMB6" s="453"/>
      <c r="VMC6" s="453"/>
      <c r="VMD6" s="453"/>
      <c r="VME6" s="453"/>
      <c r="VMF6" s="453"/>
      <c r="VMG6" s="453"/>
      <c r="VMH6" s="453"/>
      <c r="VMI6" s="453"/>
      <c r="VMJ6" s="453"/>
      <c r="VMK6" s="453"/>
      <c r="VML6" s="453"/>
      <c r="VMM6" s="453"/>
      <c r="VMN6" s="453"/>
      <c r="VMO6" s="453"/>
      <c r="VMP6" s="453"/>
      <c r="VMQ6" s="453"/>
      <c r="VMR6" s="453"/>
      <c r="VMS6" s="453"/>
      <c r="VMT6" s="453"/>
      <c r="VMU6" s="453"/>
      <c r="VMV6" s="453"/>
      <c r="VMW6" s="453"/>
      <c r="VMX6" s="453"/>
      <c r="VMY6" s="453"/>
      <c r="VMZ6" s="453"/>
      <c r="VNA6" s="453"/>
      <c r="VNB6" s="453"/>
      <c r="VNC6" s="453"/>
      <c r="VND6" s="453"/>
      <c r="VNE6" s="453"/>
      <c r="VNF6" s="453"/>
      <c r="VNG6" s="453"/>
      <c r="VNH6" s="453"/>
      <c r="VNI6" s="453"/>
      <c r="VNJ6" s="453"/>
      <c r="VNK6" s="453"/>
      <c r="VNL6" s="453"/>
      <c r="VNM6" s="453"/>
      <c r="VNN6" s="453"/>
      <c r="VNO6" s="453"/>
      <c r="VNP6" s="453"/>
      <c r="VNQ6" s="453"/>
      <c r="VNR6" s="453"/>
      <c r="VNS6" s="453"/>
      <c r="VNT6" s="453"/>
      <c r="VNU6" s="453"/>
      <c r="VNV6" s="453"/>
      <c r="VNW6" s="453"/>
      <c r="VNX6" s="453"/>
      <c r="VNY6" s="453"/>
      <c r="VNZ6" s="453"/>
      <c r="VOA6" s="453"/>
      <c r="VOB6" s="453"/>
      <c r="VOC6" s="453"/>
      <c r="VOD6" s="453"/>
      <c r="VOE6" s="453"/>
      <c r="VOF6" s="453"/>
      <c r="VOG6" s="453"/>
      <c r="VOH6" s="453"/>
      <c r="VOI6" s="453"/>
      <c r="VOJ6" s="453"/>
      <c r="VOK6" s="453"/>
      <c r="VOL6" s="453"/>
      <c r="VOM6" s="453"/>
      <c r="VON6" s="453"/>
      <c r="VOO6" s="453"/>
      <c r="VOP6" s="453"/>
      <c r="VOQ6" s="453"/>
      <c r="VOR6" s="453"/>
      <c r="VOS6" s="453"/>
      <c r="VOT6" s="453"/>
      <c r="VOU6" s="453"/>
      <c r="VOV6" s="453"/>
      <c r="VOW6" s="453"/>
      <c r="VOX6" s="453"/>
      <c r="VOY6" s="453"/>
      <c r="VOZ6" s="453"/>
      <c r="VPA6" s="453"/>
      <c r="VPB6" s="453"/>
      <c r="VPC6" s="453"/>
      <c r="VPD6" s="453"/>
      <c r="VPE6" s="453"/>
      <c r="VPF6" s="453"/>
      <c r="VPG6" s="453"/>
      <c r="VPH6" s="453"/>
      <c r="VPI6" s="453"/>
      <c r="VPJ6" s="453"/>
      <c r="VPK6" s="453"/>
      <c r="VPL6" s="453"/>
      <c r="VPM6" s="453"/>
      <c r="VPN6" s="453"/>
      <c r="VPO6" s="453"/>
      <c r="VPP6" s="453"/>
      <c r="VPQ6" s="453"/>
      <c r="VPR6" s="453"/>
      <c r="VPS6" s="453"/>
      <c r="VPT6" s="453"/>
      <c r="VPU6" s="453"/>
      <c r="VPV6" s="453"/>
      <c r="VPW6" s="453"/>
      <c r="VPX6" s="453"/>
      <c r="VPY6" s="453"/>
      <c r="VPZ6" s="453"/>
      <c r="VQA6" s="453"/>
      <c r="VQB6" s="453"/>
      <c r="VQC6" s="453"/>
      <c r="VQD6" s="453"/>
      <c r="VQE6" s="453"/>
      <c r="VQF6" s="453"/>
      <c r="VQG6" s="453"/>
      <c r="VQH6" s="453"/>
      <c r="VQI6" s="453"/>
      <c r="VQJ6" s="453"/>
      <c r="VQK6" s="453"/>
      <c r="VQL6" s="453"/>
      <c r="VQM6" s="453"/>
      <c r="VQN6" s="453"/>
      <c r="VQO6" s="453"/>
      <c r="VQP6" s="453"/>
      <c r="VQQ6" s="453"/>
      <c r="VQR6" s="453"/>
      <c r="VQS6" s="453"/>
      <c r="VQT6" s="453"/>
      <c r="VQU6" s="453"/>
      <c r="VQV6" s="453"/>
      <c r="VQW6" s="453"/>
      <c r="VQX6" s="453"/>
      <c r="VQY6" s="453"/>
      <c r="VQZ6" s="453"/>
      <c r="VRA6" s="453"/>
      <c r="VRB6" s="453"/>
      <c r="VRC6" s="453"/>
      <c r="VRD6" s="453"/>
      <c r="VRE6" s="453"/>
      <c r="VRF6" s="453"/>
      <c r="VRG6" s="453"/>
      <c r="VRH6" s="453"/>
      <c r="VRI6" s="453"/>
      <c r="VRJ6" s="453"/>
      <c r="VRK6" s="453"/>
      <c r="VRL6" s="453"/>
      <c r="VRM6" s="453"/>
      <c r="VRN6" s="453"/>
      <c r="VRO6" s="453"/>
      <c r="VRP6" s="453"/>
      <c r="VRQ6" s="453"/>
      <c r="VRR6" s="453"/>
      <c r="VRS6" s="453"/>
      <c r="VRT6" s="453"/>
      <c r="VRU6" s="453"/>
      <c r="VRV6" s="453"/>
      <c r="VRW6" s="453"/>
      <c r="VRX6" s="453"/>
      <c r="VRY6" s="453"/>
      <c r="VRZ6" s="453"/>
      <c r="VSA6" s="453"/>
      <c r="VSB6" s="453"/>
      <c r="VSC6" s="453"/>
      <c r="VSD6" s="453"/>
      <c r="VSE6" s="453"/>
      <c r="VSF6" s="453"/>
      <c r="VSG6" s="453"/>
      <c r="VSH6" s="453"/>
      <c r="VSI6" s="453"/>
      <c r="VSJ6" s="453"/>
      <c r="VSK6" s="453"/>
      <c r="VSL6" s="453"/>
      <c r="VSM6" s="453"/>
      <c r="VSN6" s="453"/>
      <c r="VSO6" s="453"/>
      <c r="VSP6" s="453"/>
      <c r="VSQ6" s="453"/>
      <c r="VSR6" s="453"/>
      <c r="VSS6" s="453"/>
      <c r="VST6" s="453"/>
      <c r="VSU6" s="453"/>
      <c r="VSV6" s="453"/>
      <c r="VSW6" s="453"/>
      <c r="VSX6" s="453"/>
      <c r="VSY6" s="453"/>
      <c r="VSZ6" s="453"/>
      <c r="VTA6" s="453"/>
      <c r="VTB6" s="453"/>
      <c r="VTC6" s="453"/>
      <c r="VTD6" s="453"/>
      <c r="VTE6" s="453"/>
      <c r="VTF6" s="453"/>
      <c r="VTG6" s="453"/>
      <c r="VTH6" s="453"/>
      <c r="VTI6" s="453"/>
      <c r="VTJ6" s="453"/>
      <c r="VTK6" s="453"/>
      <c r="VTL6" s="453"/>
      <c r="VTM6" s="453"/>
      <c r="VTN6" s="453"/>
      <c r="VTO6" s="453"/>
      <c r="VTP6" s="453"/>
      <c r="VTQ6" s="453"/>
      <c r="VTR6" s="453"/>
      <c r="VTS6" s="453"/>
      <c r="VTT6" s="453"/>
      <c r="VTU6" s="453"/>
      <c r="VTV6" s="453"/>
      <c r="VTW6" s="453"/>
      <c r="VTX6" s="453"/>
      <c r="VTY6" s="453"/>
      <c r="VTZ6" s="453"/>
      <c r="VUA6" s="453"/>
      <c r="VUB6" s="453"/>
      <c r="VUC6" s="453"/>
      <c r="VUD6" s="453"/>
      <c r="VUE6" s="453"/>
      <c r="VUF6" s="453"/>
      <c r="VUG6" s="453"/>
      <c r="VUH6" s="453"/>
      <c r="VUI6" s="453"/>
      <c r="VUJ6" s="453"/>
      <c r="VUK6" s="453"/>
      <c r="VUL6" s="453"/>
      <c r="VUM6" s="453"/>
      <c r="VUN6" s="453"/>
      <c r="VUO6" s="453"/>
      <c r="VUP6" s="453"/>
      <c r="VUQ6" s="453"/>
      <c r="VUR6" s="453"/>
      <c r="VUS6" s="453"/>
      <c r="VUT6" s="453"/>
      <c r="VUU6" s="453"/>
      <c r="VUV6" s="453"/>
      <c r="VUW6" s="453"/>
      <c r="VUX6" s="453"/>
      <c r="VUY6" s="453"/>
      <c r="VUZ6" s="453"/>
      <c r="VVA6" s="453"/>
      <c r="VVB6" s="453"/>
      <c r="VVC6" s="453"/>
      <c r="VVD6" s="453"/>
      <c r="VVE6" s="453"/>
      <c r="VVF6" s="453"/>
      <c r="VVG6" s="453"/>
      <c r="VVH6" s="453"/>
      <c r="VVI6" s="453"/>
      <c r="VVJ6" s="453"/>
      <c r="VVK6" s="453"/>
      <c r="VVL6" s="453"/>
      <c r="VVM6" s="453"/>
      <c r="VVN6" s="453"/>
      <c r="VVO6" s="453"/>
      <c r="VVP6" s="453"/>
      <c r="VVQ6" s="453"/>
      <c r="VVR6" s="453"/>
      <c r="VVS6" s="453"/>
      <c r="VVT6" s="453"/>
      <c r="VVU6" s="453"/>
      <c r="VVV6" s="453"/>
      <c r="VVW6" s="453"/>
      <c r="VVX6" s="453"/>
      <c r="VVY6" s="453"/>
      <c r="VVZ6" s="453"/>
      <c r="VWA6" s="453"/>
      <c r="VWB6" s="453"/>
      <c r="VWC6" s="453"/>
      <c r="VWD6" s="453"/>
      <c r="VWE6" s="453"/>
      <c r="VWF6" s="453"/>
      <c r="VWG6" s="453"/>
      <c r="VWH6" s="453"/>
      <c r="VWI6" s="453"/>
      <c r="VWJ6" s="453"/>
      <c r="VWK6" s="453"/>
      <c r="VWL6" s="453"/>
      <c r="VWM6" s="453"/>
      <c r="VWN6" s="453"/>
      <c r="VWO6" s="453"/>
      <c r="VWP6" s="453"/>
      <c r="VWQ6" s="453"/>
      <c r="VWR6" s="453"/>
      <c r="VWS6" s="453"/>
      <c r="VWT6" s="453"/>
      <c r="VWU6" s="453"/>
      <c r="VWV6" s="453"/>
      <c r="VWW6" s="453"/>
      <c r="VWX6" s="453"/>
      <c r="VWY6" s="453"/>
      <c r="VWZ6" s="453"/>
      <c r="VXA6" s="453"/>
      <c r="VXB6" s="453"/>
      <c r="VXC6" s="453"/>
      <c r="VXD6" s="453"/>
      <c r="VXE6" s="453"/>
      <c r="VXF6" s="453"/>
      <c r="VXG6" s="453"/>
      <c r="VXH6" s="453"/>
      <c r="VXI6" s="453"/>
      <c r="VXJ6" s="453"/>
      <c r="VXK6" s="453"/>
      <c r="VXL6" s="453"/>
      <c r="VXM6" s="453"/>
      <c r="VXN6" s="453"/>
      <c r="VXO6" s="453"/>
      <c r="VXP6" s="453"/>
      <c r="VXQ6" s="453"/>
      <c r="VXR6" s="453"/>
      <c r="VXS6" s="453"/>
      <c r="VXT6" s="453"/>
      <c r="VXU6" s="453"/>
      <c r="VXV6" s="453"/>
      <c r="VXW6" s="453"/>
      <c r="VXX6" s="453"/>
      <c r="VXY6" s="453"/>
      <c r="VXZ6" s="453"/>
      <c r="VYA6" s="453"/>
      <c r="VYB6" s="453"/>
      <c r="VYC6" s="453"/>
      <c r="VYD6" s="453"/>
      <c r="VYE6" s="453"/>
      <c r="VYF6" s="453"/>
      <c r="VYG6" s="453"/>
      <c r="VYH6" s="453"/>
      <c r="VYI6" s="453"/>
      <c r="VYJ6" s="453"/>
      <c r="VYK6" s="453"/>
      <c r="VYL6" s="453"/>
      <c r="VYM6" s="453"/>
      <c r="VYN6" s="453"/>
      <c r="VYO6" s="453"/>
      <c r="VYP6" s="453"/>
      <c r="VYQ6" s="453"/>
      <c r="VYR6" s="453"/>
      <c r="VYS6" s="453"/>
      <c r="VYT6" s="453"/>
      <c r="VYU6" s="453"/>
      <c r="VYV6" s="453"/>
      <c r="VYW6" s="453"/>
      <c r="VYX6" s="453"/>
      <c r="VYY6" s="453"/>
      <c r="VYZ6" s="453"/>
      <c r="VZA6" s="453"/>
      <c r="VZB6" s="453"/>
      <c r="VZC6" s="453"/>
      <c r="VZD6" s="453"/>
      <c r="VZE6" s="453"/>
      <c r="VZF6" s="453"/>
      <c r="VZG6" s="453"/>
      <c r="VZH6" s="453"/>
      <c r="VZI6" s="453"/>
      <c r="VZJ6" s="453"/>
      <c r="VZK6" s="453"/>
      <c r="VZL6" s="453"/>
      <c r="VZM6" s="453"/>
      <c r="VZN6" s="453"/>
      <c r="VZO6" s="453"/>
      <c r="VZP6" s="453"/>
      <c r="VZQ6" s="453"/>
      <c r="VZR6" s="453"/>
      <c r="VZS6" s="453"/>
      <c r="VZT6" s="453"/>
      <c r="VZU6" s="453"/>
      <c r="VZV6" s="453"/>
      <c r="VZW6" s="453"/>
      <c r="VZX6" s="453"/>
      <c r="VZY6" s="453"/>
      <c r="VZZ6" s="453"/>
      <c r="WAA6" s="453"/>
      <c r="WAB6" s="453"/>
      <c r="WAC6" s="453"/>
      <c r="WAD6" s="453"/>
      <c r="WAE6" s="453"/>
      <c r="WAF6" s="453"/>
      <c r="WAG6" s="453"/>
      <c r="WAH6" s="453"/>
      <c r="WAI6" s="453"/>
      <c r="WAJ6" s="453"/>
      <c r="WAK6" s="453"/>
      <c r="WAL6" s="453"/>
      <c r="WAM6" s="453"/>
      <c r="WAN6" s="453"/>
      <c r="WAO6" s="453"/>
      <c r="WAP6" s="453"/>
      <c r="WAQ6" s="453"/>
      <c r="WAR6" s="453"/>
      <c r="WAS6" s="453"/>
      <c r="WAT6" s="453"/>
      <c r="WAU6" s="453"/>
      <c r="WAV6" s="453"/>
      <c r="WAW6" s="453"/>
      <c r="WAX6" s="453"/>
      <c r="WAY6" s="453"/>
      <c r="WAZ6" s="453"/>
      <c r="WBA6" s="453"/>
      <c r="WBB6" s="453"/>
      <c r="WBC6" s="453"/>
      <c r="WBD6" s="453"/>
      <c r="WBE6" s="453"/>
      <c r="WBF6" s="453"/>
      <c r="WBG6" s="453"/>
      <c r="WBH6" s="453"/>
      <c r="WBI6" s="453"/>
      <c r="WBJ6" s="453"/>
      <c r="WBK6" s="453"/>
      <c r="WBL6" s="453"/>
      <c r="WBM6" s="453"/>
      <c r="WBN6" s="453"/>
      <c r="WBO6" s="453"/>
      <c r="WBP6" s="453"/>
      <c r="WBQ6" s="453"/>
      <c r="WBR6" s="453"/>
      <c r="WBS6" s="453"/>
      <c r="WBT6" s="453"/>
      <c r="WBU6" s="453"/>
      <c r="WBV6" s="453"/>
      <c r="WBW6" s="453"/>
      <c r="WBX6" s="453"/>
      <c r="WBY6" s="453"/>
      <c r="WBZ6" s="453"/>
      <c r="WCA6" s="453"/>
      <c r="WCB6" s="453"/>
      <c r="WCC6" s="453"/>
      <c r="WCD6" s="453"/>
      <c r="WCE6" s="453"/>
      <c r="WCF6" s="453"/>
      <c r="WCG6" s="453"/>
      <c r="WCH6" s="453"/>
      <c r="WCI6" s="453"/>
      <c r="WCJ6" s="453"/>
      <c r="WCK6" s="453"/>
      <c r="WCL6" s="453"/>
      <c r="WCM6" s="453"/>
      <c r="WCN6" s="453"/>
      <c r="WCO6" s="453"/>
      <c r="WCP6" s="453"/>
      <c r="WCQ6" s="453"/>
      <c r="WCR6" s="453"/>
      <c r="WCS6" s="453"/>
      <c r="WCT6" s="453"/>
      <c r="WCU6" s="453"/>
      <c r="WCV6" s="453"/>
      <c r="WCW6" s="453"/>
      <c r="WCX6" s="453"/>
      <c r="WCY6" s="453"/>
      <c r="WCZ6" s="453"/>
      <c r="WDA6" s="453"/>
      <c r="WDB6" s="453"/>
      <c r="WDC6" s="453"/>
      <c r="WDD6" s="453"/>
      <c r="WDE6" s="453"/>
      <c r="WDF6" s="453"/>
      <c r="WDG6" s="453"/>
      <c r="WDH6" s="453"/>
      <c r="WDI6" s="453"/>
      <c r="WDJ6" s="453"/>
      <c r="WDK6" s="453"/>
      <c r="WDL6" s="453"/>
      <c r="WDM6" s="453"/>
      <c r="WDN6" s="453"/>
      <c r="WDO6" s="453"/>
      <c r="WDP6" s="453"/>
      <c r="WDQ6" s="453"/>
      <c r="WDR6" s="453"/>
      <c r="WDS6" s="453"/>
      <c r="WDT6" s="453"/>
      <c r="WDU6" s="453"/>
      <c r="WDV6" s="453"/>
      <c r="WDW6" s="453"/>
      <c r="WDX6" s="453"/>
      <c r="WDY6" s="453"/>
      <c r="WDZ6" s="453"/>
      <c r="WEA6" s="453"/>
      <c r="WEB6" s="453"/>
      <c r="WEC6" s="453"/>
      <c r="WED6" s="453"/>
      <c r="WEE6" s="453"/>
      <c r="WEF6" s="453"/>
      <c r="WEG6" s="453"/>
      <c r="WEH6" s="453"/>
      <c r="WEI6" s="453"/>
      <c r="WEJ6" s="453"/>
      <c r="WEK6" s="453"/>
      <c r="WEL6" s="453"/>
      <c r="WEM6" s="453"/>
      <c r="WEN6" s="453"/>
      <c r="WEO6" s="453"/>
      <c r="WEP6" s="453"/>
      <c r="WEQ6" s="453"/>
      <c r="WER6" s="453"/>
      <c r="WES6" s="453"/>
      <c r="WET6" s="453"/>
      <c r="WEU6" s="453"/>
      <c r="WEV6" s="453"/>
      <c r="WEW6" s="453"/>
      <c r="WEX6" s="453"/>
      <c r="WEY6" s="453"/>
      <c r="WEZ6" s="453"/>
      <c r="WFA6" s="453"/>
      <c r="WFB6" s="453"/>
      <c r="WFC6" s="453"/>
      <c r="WFD6" s="453"/>
      <c r="WFE6" s="453"/>
      <c r="WFF6" s="453"/>
      <c r="WFG6" s="453"/>
      <c r="WFH6" s="453"/>
      <c r="WFI6" s="453"/>
      <c r="WFJ6" s="453"/>
      <c r="WFK6" s="453"/>
      <c r="WFL6" s="453"/>
      <c r="WFM6" s="453"/>
      <c r="WFN6" s="453"/>
      <c r="WFO6" s="453"/>
      <c r="WFP6" s="453"/>
      <c r="WFQ6" s="453"/>
      <c r="WFR6" s="453"/>
      <c r="WFS6" s="453"/>
      <c r="WFT6" s="453"/>
      <c r="WFU6" s="453"/>
      <c r="WFV6" s="453"/>
      <c r="WFW6" s="453"/>
      <c r="WFX6" s="453"/>
      <c r="WFY6" s="453"/>
      <c r="WFZ6" s="453"/>
      <c r="WGA6" s="453"/>
      <c r="WGB6" s="453"/>
      <c r="WGC6" s="453"/>
      <c r="WGD6" s="453"/>
      <c r="WGE6" s="453"/>
      <c r="WGF6" s="453"/>
      <c r="WGG6" s="453"/>
      <c r="WGH6" s="453"/>
      <c r="WGI6" s="453"/>
      <c r="WGJ6" s="453"/>
      <c r="WGK6" s="453"/>
      <c r="WGL6" s="453"/>
      <c r="WGM6" s="453"/>
      <c r="WGN6" s="453"/>
      <c r="WGO6" s="453"/>
      <c r="WGP6" s="453"/>
      <c r="WGQ6" s="453"/>
      <c r="WGR6" s="453"/>
      <c r="WGS6" s="453"/>
      <c r="WGT6" s="453"/>
      <c r="WGU6" s="453"/>
      <c r="WGV6" s="453"/>
      <c r="WGW6" s="453"/>
      <c r="WGX6" s="453"/>
      <c r="WGY6" s="453"/>
      <c r="WGZ6" s="453"/>
      <c r="WHA6" s="453"/>
      <c r="WHB6" s="453"/>
      <c r="WHC6" s="453"/>
      <c r="WHD6" s="453"/>
      <c r="WHE6" s="453"/>
      <c r="WHF6" s="453"/>
      <c r="WHG6" s="453"/>
      <c r="WHH6" s="453"/>
      <c r="WHI6" s="453"/>
      <c r="WHJ6" s="453"/>
      <c r="WHK6" s="453"/>
      <c r="WHL6" s="453"/>
      <c r="WHM6" s="453"/>
      <c r="WHN6" s="453"/>
      <c r="WHO6" s="453"/>
      <c r="WHP6" s="453"/>
      <c r="WHQ6" s="453"/>
      <c r="WHR6" s="453"/>
      <c r="WHS6" s="453"/>
      <c r="WHT6" s="453"/>
      <c r="WHU6" s="453"/>
      <c r="WHV6" s="453"/>
      <c r="WHW6" s="453"/>
      <c r="WHX6" s="453"/>
      <c r="WHY6" s="453"/>
      <c r="WHZ6" s="453"/>
      <c r="WIA6" s="453"/>
      <c r="WIB6" s="453"/>
      <c r="WIC6" s="453"/>
      <c r="WID6" s="453"/>
      <c r="WIE6" s="453"/>
      <c r="WIF6" s="453"/>
      <c r="WIG6" s="453"/>
      <c r="WIH6" s="453"/>
      <c r="WII6" s="453"/>
      <c r="WIJ6" s="453"/>
      <c r="WIK6" s="453"/>
      <c r="WIL6" s="453"/>
      <c r="WIM6" s="453"/>
      <c r="WIN6" s="453"/>
      <c r="WIO6" s="453"/>
      <c r="WIP6" s="453"/>
      <c r="WIQ6" s="453"/>
      <c r="WIR6" s="453"/>
      <c r="WIS6" s="453"/>
      <c r="WIT6" s="453"/>
      <c r="WIU6" s="453"/>
      <c r="WIV6" s="453"/>
      <c r="WIW6" s="453"/>
      <c r="WIX6" s="453"/>
      <c r="WIY6" s="453"/>
      <c r="WIZ6" s="453"/>
      <c r="WJA6" s="453"/>
      <c r="WJB6" s="453"/>
      <c r="WJC6" s="453"/>
      <c r="WJD6" s="453"/>
      <c r="WJE6" s="453"/>
      <c r="WJF6" s="453"/>
      <c r="WJG6" s="453"/>
      <c r="WJH6" s="453"/>
      <c r="WJI6" s="453"/>
      <c r="WJJ6" s="453"/>
      <c r="WJK6" s="453"/>
      <c r="WJL6" s="453"/>
      <c r="WJM6" s="453"/>
      <c r="WJN6" s="453"/>
      <c r="WJO6" s="453"/>
      <c r="WJP6" s="453"/>
      <c r="WJQ6" s="453"/>
      <c r="WJR6" s="453"/>
      <c r="WJS6" s="453"/>
      <c r="WJT6" s="453"/>
      <c r="WJU6" s="453"/>
      <c r="WJV6" s="453"/>
      <c r="WJW6" s="453"/>
      <c r="WJX6" s="453"/>
      <c r="WJY6" s="453"/>
      <c r="WJZ6" s="453"/>
      <c r="WKA6" s="453"/>
      <c r="WKB6" s="453"/>
      <c r="WKC6" s="453"/>
      <c r="WKD6" s="453"/>
      <c r="WKE6" s="453"/>
      <c r="WKF6" s="453"/>
      <c r="WKG6" s="453"/>
      <c r="WKH6" s="453"/>
      <c r="WKI6" s="453"/>
      <c r="WKJ6" s="453"/>
      <c r="WKK6" s="453"/>
      <c r="WKL6" s="453"/>
      <c r="WKM6" s="453"/>
      <c r="WKN6" s="453"/>
      <c r="WKO6" s="453"/>
      <c r="WKP6" s="453"/>
      <c r="WKQ6" s="453"/>
      <c r="WKR6" s="453"/>
      <c r="WKS6" s="453"/>
      <c r="WKT6" s="453"/>
      <c r="WKU6" s="453"/>
      <c r="WKV6" s="453"/>
      <c r="WKW6" s="453"/>
      <c r="WKX6" s="453"/>
      <c r="WKY6" s="453"/>
      <c r="WKZ6" s="453"/>
      <c r="WLA6" s="453"/>
      <c r="WLB6" s="453"/>
      <c r="WLC6" s="453"/>
      <c r="WLD6" s="453"/>
      <c r="WLE6" s="453"/>
      <c r="WLF6" s="453"/>
      <c r="WLG6" s="453"/>
      <c r="WLH6" s="453"/>
      <c r="WLI6" s="453"/>
      <c r="WLJ6" s="453"/>
      <c r="WLK6" s="453"/>
      <c r="WLL6" s="453"/>
      <c r="WLM6" s="453"/>
      <c r="WLN6" s="453"/>
      <c r="WLO6" s="453"/>
      <c r="WLP6" s="453"/>
      <c r="WLQ6" s="453"/>
      <c r="WLR6" s="453"/>
      <c r="WLS6" s="453"/>
      <c r="WLT6" s="453"/>
      <c r="WLU6" s="453"/>
      <c r="WLV6" s="453"/>
      <c r="WLW6" s="453"/>
      <c r="WLX6" s="453"/>
      <c r="WLY6" s="453"/>
      <c r="WLZ6" s="453"/>
      <c r="WMA6" s="453"/>
      <c r="WMB6" s="453"/>
      <c r="WMC6" s="453"/>
      <c r="WMD6" s="453"/>
      <c r="WME6" s="453"/>
      <c r="WMF6" s="453"/>
      <c r="WMG6" s="453"/>
      <c r="WMH6" s="453"/>
      <c r="WMI6" s="453"/>
      <c r="WMJ6" s="453"/>
      <c r="WMK6" s="453"/>
      <c r="WML6" s="453"/>
      <c r="WMM6" s="453"/>
      <c r="WMN6" s="453"/>
      <c r="WMO6" s="453"/>
      <c r="WMP6" s="453"/>
      <c r="WMQ6" s="453"/>
      <c r="WMR6" s="453"/>
      <c r="WMS6" s="453"/>
      <c r="WMT6" s="453"/>
      <c r="WMU6" s="453"/>
      <c r="WMV6" s="453"/>
      <c r="WMW6" s="453"/>
      <c r="WMX6" s="453"/>
      <c r="WMY6" s="453"/>
      <c r="WMZ6" s="453"/>
      <c r="WNA6" s="453"/>
      <c r="WNB6" s="453"/>
      <c r="WNC6" s="453"/>
      <c r="WND6" s="453"/>
      <c r="WNE6" s="453"/>
      <c r="WNF6" s="453"/>
      <c r="WNG6" s="453"/>
      <c r="WNH6" s="453"/>
      <c r="WNI6" s="453"/>
      <c r="WNJ6" s="453"/>
      <c r="WNK6" s="453"/>
      <c r="WNL6" s="453"/>
      <c r="WNM6" s="453"/>
      <c r="WNN6" s="453"/>
      <c r="WNO6" s="453"/>
      <c r="WNP6" s="453"/>
      <c r="WNQ6" s="453"/>
      <c r="WNR6" s="453"/>
      <c r="WNS6" s="453"/>
      <c r="WNT6" s="453"/>
      <c r="WNU6" s="453"/>
      <c r="WNV6" s="453"/>
      <c r="WNW6" s="453"/>
      <c r="WNX6" s="453"/>
      <c r="WNY6" s="453"/>
      <c r="WNZ6" s="453"/>
      <c r="WOA6" s="453"/>
      <c r="WOB6" s="453"/>
      <c r="WOC6" s="453"/>
      <c r="WOD6" s="453"/>
      <c r="WOE6" s="453"/>
      <c r="WOF6" s="453"/>
      <c r="WOG6" s="453"/>
      <c r="WOH6" s="453"/>
      <c r="WOI6" s="453"/>
      <c r="WOJ6" s="453"/>
      <c r="WOK6" s="453"/>
      <c r="WOL6" s="453"/>
      <c r="WOM6" s="453"/>
      <c r="WON6" s="453"/>
      <c r="WOO6" s="453"/>
      <c r="WOP6" s="453"/>
      <c r="WOQ6" s="453"/>
      <c r="WOR6" s="453"/>
      <c r="WOS6" s="453"/>
      <c r="WOT6" s="453"/>
      <c r="WOU6" s="453"/>
      <c r="WOV6" s="453"/>
      <c r="WOW6" s="453"/>
      <c r="WOX6" s="453"/>
      <c r="WOY6" s="453"/>
      <c r="WOZ6" s="453"/>
      <c r="WPA6" s="453"/>
      <c r="WPB6" s="453"/>
      <c r="WPC6" s="453"/>
      <c r="WPD6" s="453"/>
      <c r="WPE6" s="453"/>
      <c r="WPF6" s="453"/>
      <c r="WPG6" s="453"/>
      <c r="WPH6" s="453"/>
      <c r="WPI6" s="453"/>
      <c r="WPJ6" s="453"/>
      <c r="WPK6" s="453"/>
      <c r="WPL6" s="453"/>
      <c r="WPM6" s="453"/>
      <c r="WPN6" s="453"/>
      <c r="WPO6" s="453"/>
      <c r="WPP6" s="453"/>
      <c r="WPQ6" s="453"/>
      <c r="WPR6" s="453"/>
      <c r="WPS6" s="453"/>
      <c r="WPT6" s="453"/>
      <c r="WPU6" s="453"/>
      <c r="WPV6" s="453"/>
      <c r="WPW6" s="453"/>
      <c r="WPX6" s="453"/>
      <c r="WPY6" s="453"/>
      <c r="WPZ6" s="453"/>
      <c r="WQA6" s="453"/>
      <c r="WQB6" s="453"/>
      <c r="WQC6" s="453"/>
      <c r="WQD6" s="453"/>
      <c r="WQE6" s="453"/>
      <c r="WQF6" s="453"/>
      <c r="WQG6" s="453"/>
      <c r="WQH6" s="453"/>
      <c r="WQI6" s="453"/>
      <c r="WQJ6" s="453"/>
      <c r="WQK6" s="453"/>
      <c r="WQL6" s="453"/>
      <c r="WQM6" s="453"/>
      <c r="WQN6" s="453"/>
      <c r="WQO6" s="453"/>
      <c r="WQP6" s="453"/>
      <c r="WQQ6" s="453"/>
      <c r="WQR6" s="453"/>
      <c r="WQS6" s="453"/>
      <c r="WQT6" s="453"/>
      <c r="WQU6" s="453"/>
      <c r="WQV6" s="453"/>
      <c r="WQW6" s="453"/>
      <c r="WQX6" s="453"/>
      <c r="WQY6" s="453"/>
      <c r="WQZ6" s="453"/>
      <c r="WRA6" s="453"/>
      <c r="WRB6" s="453"/>
      <c r="WRC6" s="453"/>
      <c r="WRD6" s="453"/>
      <c r="WRE6" s="453"/>
      <c r="WRF6" s="453"/>
      <c r="WRG6" s="453"/>
      <c r="WRH6" s="453"/>
      <c r="WRI6" s="453"/>
      <c r="WRJ6" s="453"/>
      <c r="WRK6" s="453"/>
      <c r="WRL6" s="453"/>
      <c r="WRM6" s="453"/>
      <c r="WRN6" s="453"/>
      <c r="WRO6" s="453"/>
      <c r="WRP6" s="453"/>
      <c r="WRQ6" s="453"/>
      <c r="WRR6" s="453"/>
      <c r="WRS6" s="453"/>
      <c r="WRT6" s="453"/>
      <c r="WRU6" s="453"/>
      <c r="WRV6" s="453"/>
      <c r="WRW6" s="453"/>
      <c r="WRX6" s="453"/>
      <c r="WRY6" s="453"/>
      <c r="WRZ6" s="453"/>
      <c r="WSA6" s="453"/>
      <c r="WSB6" s="453"/>
      <c r="WSC6" s="453"/>
      <c r="WSD6" s="453"/>
      <c r="WSE6" s="453"/>
      <c r="WSF6" s="453"/>
      <c r="WSG6" s="453"/>
      <c r="WSH6" s="453"/>
      <c r="WSI6" s="453"/>
      <c r="WSJ6" s="453"/>
      <c r="WSK6" s="453"/>
      <c r="WSL6" s="453"/>
      <c r="WSM6" s="453"/>
      <c r="WSN6" s="453"/>
      <c r="WSO6" s="453"/>
      <c r="WSP6" s="453"/>
      <c r="WSQ6" s="453"/>
      <c r="WSR6" s="453"/>
      <c r="WSS6" s="453"/>
      <c r="WST6" s="453"/>
      <c r="WSU6" s="453"/>
      <c r="WSV6" s="453"/>
      <c r="WSW6" s="453"/>
      <c r="WSX6" s="453"/>
      <c r="WSY6" s="453"/>
      <c r="WSZ6" s="453"/>
      <c r="WTA6" s="453"/>
      <c r="WTB6" s="453"/>
      <c r="WTC6" s="453"/>
      <c r="WTD6" s="453"/>
      <c r="WTE6" s="453"/>
      <c r="WTF6" s="453"/>
      <c r="WTG6" s="453"/>
      <c r="WTH6" s="453"/>
      <c r="WTI6" s="453"/>
      <c r="WTJ6" s="453"/>
      <c r="WTK6" s="453"/>
      <c r="WTL6" s="453"/>
      <c r="WTM6" s="453"/>
      <c r="WTN6" s="453"/>
      <c r="WTO6" s="453"/>
      <c r="WTP6" s="453"/>
      <c r="WTQ6" s="453"/>
      <c r="WTR6" s="453"/>
      <c r="WTS6" s="453"/>
      <c r="WTT6" s="453"/>
      <c r="WTU6" s="453"/>
      <c r="WTV6" s="453"/>
      <c r="WTW6" s="453"/>
      <c r="WTX6" s="453"/>
      <c r="WTY6" s="453"/>
      <c r="WTZ6" s="453"/>
      <c r="WUA6" s="453"/>
      <c r="WUB6" s="453"/>
      <c r="WUC6" s="453"/>
      <c r="WUD6" s="453"/>
      <c r="WUE6" s="453"/>
      <c r="WUF6" s="453"/>
      <c r="WUG6" s="453"/>
      <c r="WUH6" s="453"/>
      <c r="WUI6" s="453"/>
      <c r="WUJ6" s="453"/>
      <c r="WUK6" s="453"/>
      <c r="WUL6" s="453"/>
      <c r="WUM6" s="453"/>
      <c r="WUN6" s="453"/>
      <c r="WUO6" s="453"/>
      <c r="WUP6" s="453"/>
      <c r="WUQ6" s="453"/>
      <c r="WUR6" s="453"/>
      <c r="WUS6" s="453"/>
      <c r="WUT6" s="453"/>
      <c r="WUU6" s="453"/>
      <c r="WUV6" s="453"/>
      <c r="WUW6" s="453"/>
      <c r="WUX6" s="453"/>
      <c r="WUY6" s="453"/>
      <c r="WUZ6" s="453"/>
      <c r="WVA6" s="453"/>
      <c r="WVB6" s="453"/>
      <c r="WVC6" s="453"/>
      <c r="WVD6" s="453"/>
      <c r="WVE6" s="453"/>
      <c r="WVF6" s="453"/>
      <c r="WVG6" s="453"/>
      <c r="WVH6" s="453"/>
      <c r="WVI6" s="453"/>
      <c r="WVJ6" s="453"/>
      <c r="WVK6" s="453"/>
      <c r="WVL6" s="453"/>
      <c r="WVM6" s="453"/>
      <c r="WVN6" s="453"/>
      <c r="WVO6" s="453"/>
      <c r="WVP6" s="453"/>
      <c r="WVQ6" s="453"/>
      <c r="WVR6" s="453"/>
      <c r="WVS6" s="453"/>
      <c r="WVT6" s="453"/>
      <c r="WVU6" s="453"/>
      <c r="WVV6" s="453"/>
      <c r="WVW6" s="453"/>
      <c r="WVX6" s="453"/>
      <c r="WVY6" s="453"/>
      <c r="WVZ6" s="453"/>
      <c r="WWA6" s="453"/>
      <c r="WWB6" s="453"/>
      <c r="WWC6" s="453"/>
      <c r="WWD6" s="453"/>
      <c r="WWE6" s="453"/>
      <c r="WWF6" s="453"/>
      <c r="WWG6" s="453"/>
      <c r="WWH6" s="453"/>
      <c r="WWI6" s="453"/>
      <c r="WWJ6" s="453"/>
      <c r="WWK6" s="453"/>
      <c r="WWL6" s="453"/>
      <c r="WWM6" s="453"/>
      <c r="WWN6" s="453"/>
      <c r="WWO6" s="453"/>
      <c r="WWP6" s="453"/>
      <c r="WWQ6" s="453"/>
      <c r="WWR6" s="453"/>
      <c r="WWS6" s="453"/>
      <c r="WWT6" s="453"/>
      <c r="WWU6" s="453"/>
      <c r="WWV6" s="453"/>
      <c r="WWW6" s="453"/>
      <c r="WWX6" s="453"/>
      <c r="WWY6" s="453"/>
      <c r="WWZ6" s="453"/>
      <c r="WXA6" s="453"/>
      <c r="WXB6" s="453"/>
      <c r="WXC6" s="453"/>
      <c r="WXD6" s="453"/>
      <c r="WXE6" s="453"/>
      <c r="WXF6" s="453"/>
      <c r="WXG6" s="453"/>
      <c r="WXH6" s="453"/>
      <c r="WXI6" s="453"/>
      <c r="WXJ6" s="453"/>
      <c r="WXK6" s="453"/>
      <c r="WXL6" s="453"/>
      <c r="WXM6" s="453"/>
      <c r="WXN6" s="453"/>
      <c r="WXO6" s="453"/>
      <c r="WXP6" s="453"/>
      <c r="WXQ6" s="453"/>
      <c r="WXR6" s="453"/>
      <c r="WXS6" s="453"/>
      <c r="WXT6" s="453"/>
      <c r="WXU6" s="453"/>
      <c r="WXV6" s="453"/>
      <c r="WXW6" s="453"/>
      <c r="WXX6" s="453"/>
      <c r="WXY6" s="453"/>
      <c r="WXZ6" s="453"/>
      <c r="WYA6" s="453"/>
      <c r="WYB6" s="453"/>
      <c r="WYC6" s="453"/>
      <c r="WYD6" s="453"/>
      <c r="WYE6" s="453"/>
      <c r="WYF6" s="453"/>
      <c r="WYG6" s="453"/>
      <c r="WYH6" s="453"/>
      <c r="WYI6" s="453"/>
      <c r="WYJ6" s="453"/>
      <c r="WYK6" s="453"/>
      <c r="WYL6" s="453"/>
      <c r="WYM6" s="453"/>
      <c r="WYN6" s="453"/>
      <c r="WYO6" s="453"/>
      <c r="WYP6" s="453"/>
      <c r="WYQ6" s="453"/>
      <c r="WYR6" s="453"/>
      <c r="WYS6" s="453"/>
      <c r="WYT6" s="453"/>
      <c r="WYU6" s="453"/>
      <c r="WYV6" s="453"/>
      <c r="WYW6" s="453"/>
      <c r="WYX6" s="453"/>
      <c r="WYY6" s="453"/>
      <c r="WYZ6" s="453"/>
      <c r="WZA6" s="453"/>
      <c r="WZB6" s="453"/>
      <c r="WZC6" s="453"/>
      <c r="WZD6" s="453"/>
      <c r="WZE6" s="453"/>
      <c r="WZF6" s="453"/>
      <c r="WZG6" s="453"/>
      <c r="WZH6" s="453"/>
      <c r="WZI6" s="453"/>
      <c r="WZJ6" s="453"/>
      <c r="WZK6" s="453"/>
      <c r="WZL6" s="453"/>
      <c r="WZM6" s="453"/>
      <c r="WZN6" s="453"/>
      <c r="WZO6" s="453"/>
      <c r="WZP6" s="453"/>
      <c r="WZQ6" s="453"/>
      <c r="WZR6" s="453"/>
      <c r="WZS6" s="453"/>
      <c r="WZT6" s="453"/>
      <c r="WZU6" s="453"/>
      <c r="WZV6" s="453"/>
      <c r="WZW6" s="453"/>
      <c r="WZX6" s="453"/>
      <c r="WZY6" s="453"/>
      <c r="WZZ6" s="453"/>
      <c r="XAA6" s="453"/>
      <c r="XAB6" s="453"/>
      <c r="XAC6" s="453"/>
      <c r="XAD6" s="453"/>
      <c r="XAE6" s="453"/>
      <c r="XAF6" s="453"/>
      <c r="XAG6" s="453"/>
      <c r="XAH6" s="453"/>
      <c r="XAI6" s="453"/>
      <c r="XAJ6" s="453"/>
      <c r="XAK6" s="453"/>
      <c r="XAL6" s="453"/>
      <c r="XAM6" s="453"/>
      <c r="XAN6" s="453"/>
      <c r="XAO6" s="453"/>
      <c r="XAP6" s="453"/>
      <c r="XAQ6" s="453"/>
      <c r="XAR6" s="453"/>
      <c r="XAS6" s="453"/>
      <c r="XAT6" s="453"/>
      <c r="XAU6" s="453"/>
      <c r="XAV6" s="453"/>
      <c r="XAW6" s="453"/>
      <c r="XAX6" s="453"/>
      <c r="XAY6" s="453"/>
      <c r="XAZ6" s="453"/>
      <c r="XBA6" s="453"/>
      <c r="XBB6" s="453"/>
      <c r="XBC6" s="453"/>
      <c r="XBD6" s="453"/>
      <c r="XBE6" s="453"/>
      <c r="XBF6" s="453"/>
      <c r="XBG6" s="453"/>
      <c r="XBH6" s="453"/>
      <c r="XBI6" s="453"/>
      <c r="XBJ6" s="453"/>
      <c r="XBK6" s="453"/>
      <c r="XBL6" s="453"/>
      <c r="XBM6" s="453"/>
      <c r="XBN6" s="453"/>
      <c r="XBO6" s="453"/>
      <c r="XBP6" s="453"/>
      <c r="XBQ6" s="453"/>
      <c r="XBR6" s="453"/>
      <c r="XBS6" s="453"/>
      <c r="XBT6" s="453"/>
      <c r="XBU6" s="453"/>
      <c r="XBV6" s="453"/>
      <c r="XBW6" s="453"/>
      <c r="XBX6" s="453"/>
      <c r="XBY6" s="453"/>
      <c r="XBZ6" s="453"/>
      <c r="XCA6" s="453"/>
      <c r="XCB6" s="453"/>
      <c r="XCC6" s="453"/>
      <c r="XCD6" s="453"/>
      <c r="XCE6" s="453"/>
      <c r="XCF6" s="453"/>
      <c r="XCG6" s="453"/>
      <c r="XCH6" s="453"/>
      <c r="XCI6" s="453"/>
      <c r="XCJ6" s="453"/>
      <c r="XCK6" s="453"/>
      <c r="XCL6" s="453"/>
      <c r="XCM6" s="453"/>
      <c r="XCN6" s="453"/>
      <c r="XCO6" s="453"/>
      <c r="XCP6" s="453"/>
      <c r="XCQ6" s="453"/>
      <c r="XCR6" s="453"/>
      <c r="XCS6" s="453"/>
      <c r="XCT6" s="453"/>
      <c r="XCU6" s="453"/>
      <c r="XCV6" s="453"/>
      <c r="XCW6" s="453"/>
      <c r="XCX6" s="453"/>
      <c r="XCY6" s="453"/>
      <c r="XCZ6" s="453"/>
      <c r="XDA6" s="453"/>
      <c r="XDB6" s="453"/>
      <c r="XDC6" s="453"/>
      <c r="XDD6" s="453"/>
      <c r="XDE6" s="453"/>
      <c r="XDF6" s="453"/>
      <c r="XDG6" s="453"/>
      <c r="XDH6" s="453"/>
      <c r="XDI6" s="453"/>
      <c r="XDJ6" s="453"/>
      <c r="XDK6" s="453"/>
      <c r="XDL6" s="453"/>
      <c r="XDM6" s="453"/>
      <c r="XDN6" s="453"/>
      <c r="XDO6" s="453"/>
      <c r="XDP6" s="453"/>
      <c r="XDQ6" s="453"/>
      <c r="XDR6" s="453"/>
      <c r="XDS6" s="453"/>
      <c r="XDT6" s="453"/>
      <c r="XDU6" s="453"/>
      <c r="XDV6" s="453"/>
      <c r="XDW6" s="453"/>
      <c r="XDX6" s="453"/>
      <c r="XDY6" s="453"/>
      <c r="XDZ6" s="453"/>
      <c r="XEA6" s="453"/>
      <c r="XEB6" s="453"/>
      <c r="XEC6" s="453"/>
      <c r="XED6" s="453"/>
      <c r="XEE6" s="453"/>
      <c r="XEF6" s="453"/>
      <c r="XEG6" s="453"/>
      <c r="XEH6" s="453"/>
      <c r="XEI6" s="453"/>
      <c r="XEJ6" s="453"/>
      <c r="XEK6" s="453"/>
      <c r="XEL6" s="453"/>
      <c r="XEM6" s="453"/>
      <c r="XEN6" s="453"/>
      <c r="XEO6" s="453"/>
      <c r="XEP6" s="453"/>
      <c r="XEQ6" s="453"/>
      <c r="XER6" s="453"/>
      <c r="XES6" s="453"/>
      <c r="XET6" s="453"/>
      <c r="XEU6" s="453"/>
      <c r="XEV6" s="453"/>
      <c r="XEW6" s="453"/>
      <c r="XEX6" s="453"/>
      <c r="XEY6" s="453"/>
      <c r="XEZ6" s="453"/>
      <c r="XFA6" s="453"/>
      <c r="XFB6" s="453"/>
      <c r="XFC6" s="453"/>
      <c r="XFD6" s="453"/>
    </row>
    <row r="7" spans="1:16384" x14ac:dyDescent="0.2">
      <c r="A7" s="507" t="s">
        <v>245</v>
      </c>
      <c r="B7" s="467">
        <v>74925458.950000003</v>
      </c>
      <c r="C7" s="467">
        <v>2813550.96</v>
      </c>
      <c r="D7" s="467"/>
      <c r="E7" s="468">
        <v>77739009.909999996</v>
      </c>
      <c r="F7" s="467"/>
      <c r="G7" s="468">
        <v>77739009.909999996</v>
      </c>
      <c r="H7" s="481"/>
    </row>
    <row r="8" spans="1:16384" x14ac:dyDescent="0.2">
      <c r="A8" s="507" t="s">
        <v>246</v>
      </c>
      <c r="B8" s="467">
        <v>38264129.969999999</v>
      </c>
      <c r="C8" s="467">
        <v>2178804.06</v>
      </c>
      <c r="D8" s="467"/>
      <c r="E8" s="468">
        <v>40442934.030000001</v>
      </c>
      <c r="F8" s="467"/>
      <c r="G8" s="468">
        <v>40442934.030000001</v>
      </c>
      <c r="H8" s="481"/>
    </row>
    <row r="9" spans="1:16384" x14ac:dyDescent="0.2">
      <c r="A9" s="507" t="s">
        <v>267</v>
      </c>
      <c r="B9" s="467">
        <v>113189588.92</v>
      </c>
      <c r="C9" s="467">
        <v>4992355.0199999996</v>
      </c>
      <c r="D9" s="466"/>
      <c r="E9" s="468">
        <v>118181943.94</v>
      </c>
      <c r="F9" s="468"/>
      <c r="G9" s="468">
        <v>118181943.94</v>
      </c>
      <c r="H9" s="481"/>
    </row>
    <row r="10" spans="1:16384" x14ac:dyDescent="0.2">
      <c r="A10" s="490" t="s">
        <v>247</v>
      </c>
      <c r="B10" s="467"/>
      <c r="C10" s="465"/>
      <c r="D10" s="465"/>
      <c r="E10" s="468"/>
      <c r="F10" s="467">
        <v>58407187.979999997</v>
      </c>
      <c r="G10" s="468">
        <v>58407187.979999997</v>
      </c>
      <c r="H10" s="481"/>
    </row>
    <row r="11" spans="1:16384" ht="12.75" thickBot="1" x14ac:dyDescent="0.25">
      <c r="A11" s="490" t="s">
        <v>249</v>
      </c>
      <c r="B11" s="467">
        <v>7894200.1900000004</v>
      </c>
      <c r="C11" s="465">
        <v>382017.38</v>
      </c>
      <c r="D11" s="477"/>
      <c r="E11" s="466">
        <v>8276217.5700000003</v>
      </c>
      <c r="F11" s="465"/>
      <c r="G11" s="468">
        <v>8276217.5700000003</v>
      </c>
      <c r="H11" s="481"/>
    </row>
    <row r="12" spans="1:16384" ht="13.5" thickTop="1" thickBot="1" x14ac:dyDescent="0.25">
      <c r="A12" s="372" t="s">
        <v>180</v>
      </c>
      <c r="B12" s="471">
        <v>121083789.11</v>
      </c>
      <c r="C12" s="471">
        <v>5374372.4000000004</v>
      </c>
      <c r="D12" s="471"/>
      <c r="E12" s="471">
        <v>126458161.51000001</v>
      </c>
      <c r="F12" s="471">
        <v>58407187.979999997</v>
      </c>
      <c r="G12" s="471">
        <v>184865349.49000001</v>
      </c>
      <c r="H12" s="481"/>
    </row>
    <row r="13" spans="1:16384" ht="12.75" thickTop="1" x14ac:dyDescent="0.2">
      <c r="A13" s="490" t="s">
        <v>268</v>
      </c>
      <c r="B13" s="465"/>
      <c r="C13" s="465"/>
      <c r="D13" s="465"/>
      <c r="E13" s="466"/>
      <c r="F13" s="465"/>
      <c r="G13" s="466"/>
    </row>
    <row r="14" spans="1:16384" x14ac:dyDescent="0.2">
      <c r="A14" s="490" t="s">
        <v>232</v>
      </c>
      <c r="B14" s="465"/>
      <c r="C14" s="465"/>
      <c r="D14" s="465"/>
      <c r="E14" s="466"/>
      <c r="F14" s="465"/>
      <c r="G14" s="466"/>
    </row>
    <row r="15" spans="1:16384" x14ac:dyDescent="0.2">
      <c r="A15" s="490" t="s">
        <v>250</v>
      </c>
      <c r="B15" s="465">
        <v>20545354.960000001</v>
      </c>
      <c r="C15" s="465">
        <v>189943.32</v>
      </c>
      <c r="D15" s="465"/>
      <c r="E15" s="466">
        <v>20735298.280000001</v>
      </c>
      <c r="F15" s="465">
        <v>7158613.0700000003</v>
      </c>
      <c r="G15" s="466">
        <v>27893911.350000001</v>
      </c>
    </row>
    <row r="16" spans="1:16384" x14ac:dyDescent="0.2">
      <c r="A16" s="490" t="s">
        <v>251</v>
      </c>
      <c r="B16" s="465">
        <v>47573505.109999999</v>
      </c>
      <c r="C16" s="465">
        <v>5227189.41</v>
      </c>
      <c r="D16" s="465"/>
      <c r="E16" s="466">
        <v>52800694.520000003</v>
      </c>
      <c r="F16" s="465">
        <v>29674211.420000002</v>
      </c>
      <c r="G16" s="466">
        <v>82474905.939999998</v>
      </c>
    </row>
    <row r="17" spans="1:7" x14ac:dyDescent="0.2">
      <c r="A17" s="490" t="s">
        <v>233</v>
      </c>
      <c r="B17" s="465">
        <v>68118860.069999993</v>
      </c>
      <c r="C17" s="465">
        <v>5417132.7300000004</v>
      </c>
      <c r="D17" s="465"/>
      <c r="E17" s="466">
        <v>73535992.799999997</v>
      </c>
      <c r="F17" s="465">
        <v>36832824.490000002</v>
      </c>
      <c r="G17" s="466">
        <v>110368817.29000001</v>
      </c>
    </row>
    <row r="18" spans="1:7" x14ac:dyDescent="0.2">
      <c r="A18" s="490" t="s">
        <v>234</v>
      </c>
      <c r="B18" s="465"/>
      <c r="C18" s="465"/>
      <c r="D18" s="465"/>
      <c r="E18" s="466"/>
      <c r="F18" s="465"/>
      <c r="G18" s="466"/>
    </row>
    <row r="19" spans="1:7" x14ac:dyDescent="0.2">
      <c r="A19" s="490" t="s">
        <v>171</v>
      </c>
      <c r="B19" s="465"/>
      <c r="C19" s="465"/>
      <c r="D19" s="465"/>
      <c r="E19" s="466"/>
      <c r="F19" s="465"/>
      <c r="G19" s="466"/>
    </row>
    <row r="20" spans="1:7" x14ac:dyDescent="0.2">
      <c r="A20" s="490" t="s">
        <v>252</v>
      </c>
      <c r="B20" s="465">
        <v>46730689.829999998</v>
      </c>
      <c r="C20" s="465">
        <v>1520814.53</v>
      </c>
      <c r="D20" s="465"/>
      <c r="E20" s="466">
        <v>48251504.359999999</v>
      </c>
      <c r="F20" s="465">
        <v>13579682.369999999</v>
      </c>
      <c r="G20" s="466">
        <v>61831186.729999997</v>
      </c>
    </row>
    <row r="21" spans="1:7" x14ac:dyDescent="0.2">
      <c r="A21" s="490" t="s">
        <v>253</v>
      </c>
      <c r="B21" s="465">
        <v>9265612.6400000006</v>
      </c>
      <c r="C21" s="465">
        <v>411259.45</v>
      </c>
      <c r="D21" s="465"/>
      <c r="E21" s="466">
        <v>9676872.0899999999</v>
      </c>
      <c r="F21" s="465">
        <v>4469453.53</v>
      </c>
      <c r="G21" s="466">
        <v>14146325.619999999</v>
      </c>
    </row>
    <row r="22" spans="1:7" x14ac:dyDescent="0.2">
      <c r="A22" s="490" t="s">
        <v>269</v>
      </c>
      <c r="B22" s="465">
        <v>55996302.469999999</v>
      </c>
      <c r="C22" s="465">
        <v>1932073.98</v>
      </c>
      <c r="D22" s="465"/>
      <c r="E22" s="466">
        <v>57928376.450000003</v>
      </c>
      <c r="F22" s="465">
        <v>18049135.899999999</v>
      </c>
      <c r="G22" s="466">
        <v>75977512.349999994</v>
      </c>
    </row>
    <row r="23" spans="1:7" x14ac:dyDescent="0.2">
      <c r="A23" s="490" t="s">
        <v>172</v>
      </c>
      <c r="B23" s="465"/>
      <c r="C23" s="465"/>
      <c r="D23" s="465"/>
      <c r="E23" s="466"/>
      <c r="F23" s="465"/>
      <c r="G23" s="466"/>
    </row>
    <row r="24" spans="1:7" x14ac:dyDescent="0.2">
      <c r="A24" s="490" t="s">
        <v>255</v>
      </c>
      <c r="B24" s="465">
        <v>8547257.8599999994</v>
      </c>
      <c r="C24" s="465">
        <v>278163.96999999997</v>
      </c>
      <c r="D24" s="465"/>
      <c r="E24" s="466">
        <v>8825421.8300000001</v>
      </c>
      <c r="F24" s="465">
        <v>2483786.2599999998</v>
      </c>
      <c r="G24" s="466">
        <v>11309208.09</v>
      </c>
    </row>
    <row r="25" spans="1:7" x14ac:dyDescent="0.2">
      <c r="A25" s="490" t="s">
        <v>256</v>
      </c>
      <c r="B25" s="465">
        <v>15472820</v>
      </c>
      <c r="C25" s="465">
        <v>686770</v>
      </c>
      <c r="D25" s="465"/>
      <c r="E25" s="466">
        <v>16159590</v>
      </c>
      <c r="F25" s="465">
        <v>7463624</v>
      </c>
      <c r="G25" s="466">
        <v>23623214</v>
      </c>
    </row>
    <row r="26" spans="1:7" x14ac:dyDescent="0.2">
      <c r="A26" s="490" t="s">
        <v>257</v>
      </c>
      <c r="B26" s="465">
        <v>4966980.3600000003</v>
      </c>
      <c r="C26" s="465">
        <v>220462.22</v>
      </c>
      <c r="D26" s="465"/>
      <c r="E26" s="466">
        <v>5187442.58</v>
      </c>
      <c r="F26" s="465">
        <v>2395922.34</v>
      </c>
      <c r="G26" s="466">
        <v>7583364.9199999999</v>
      </c>
    </row>
    <row r="27" spans="1:7" x14ac:dyDescent="0.2">
      <c r="A27" s="490" t="s">
        <v>270</v>
      </c>
      <c r="B27" s="465">
        <v>28987058</v>
      </c>
      <c r="C27" s="465">
        <v>1185396</v>
      </c>
      <c r="D27" s="465"/>
      <c r="E27" s="466">
        <v>30172454</v>
      </c>
      <c r="F27" s="465">
        <v>12343333</v>
      </c>
      <c r="G27" s="466">
        <v>42515787</v>
      </c>
    </row>
    <row r="28" spans="1:7" ht="12.75" thickBot="1" x14ac:dyDescent="0.25">
      <c r="A28" s="490" t="s">
        <v>239</v>
      </c>
      <c r="B28" s="465">
        <v>84983361</v>
      </c>
      <c r="C28" s="465">
        <v>3117470</v>
      </c>
      <c r="D28" s="477"/>
      <c r="E28" s="466">
        <v>88100831</v>
      </c>
      <c r="F28" s="465">
        <v>30392469</v>
      </c>
      <c r="G28" s="466">
        <v>118493299</v>
      </c>
    </row>
    <row r="29" spans="1:7" ht="13.5" thickTop="1" thickBot="1" x14ac:dyDescent="0.25">
      <c r="A29" s="372" t="s">
        <v>73</v>
      </c>
      <c r="B29" s="471">
        <v>153102221</v>
      </c>
      <c r="C29" s="471">
        <v>8534603</v>
      </c>
      <c r="D29" s="471"/>
      <c r="E29" s="471">
        <v>161636823</v>
      </c>
      <c r="F29" s="471">
        <v>67225293</v>
      </c>
      <c r="G29" s="471">
        <v>228862117</v>
      </c>
    </row>
    <row r="30" spans="1:7" ht="12.75" thickTop="1" x14ac:dyDescent="0.2">
      <c r="A30" s="495" t="s">
        <v>271</v>
      </c>
      <c r="B30" s="554">
        <v>-32018432</v>
      </c>
      <c r="C30" s="554">
        <v>-3160230</v>
      </c>
      <c r="D30" s="554"/>
      <c r="E30" s="554">
        <v>-35178662</v>
      </c>
      <c r="F30" s="554">
        <v>-8818105</v>
      </c>
      <c r="G30" s="554">
        <v>-43996767</v>
      </c>
    </row>
    <row r="31" spans="1:7" x14ac:dyDescent="0.2">
      <c r="A31" s="490" t="s">
        <v>241</v>
      </c>
      <c r="B31" s="465"/>
      <c r="C31" s="465"/>
      <c r="D31" s="465"/>
      <c r="E31" s="466"/>
      <c r="F31" s="465"/>
      <c r="G31" s="466"/>
    </row>
    <row r="32" spans="1:7" x14ac:dyDescent="0.2">
      <c r="A32" s="490" t="s">
        <v>263</v>
      </c>
      <c r="B32" s="465">
        <v>1048614.6399999999</v>
      </c>
      <c r="C32" s="465">
        <v>46543.17</v>
      </c>
      <c r="D32" s="465"/>
      <c r="E32" s="465">
        <v>1095157.81</v>
      </c>
      <c r="F32" s="465">
        <v>505820.54</v>
      </c>
      <c r="G32" s="465">
        <v>1600978.35</v>
      </c>
    </row>
    <row r="33" spans="1:7" x14ac:dyDescent="0.2">
      <c r="A33" s="490" t="s">
        <v>264</v>
      </c>
      <c r="B33" s="465">
        <v>132924.88</v>
      </c>
      <c r="C33" s="465">
        <v>5899.95</v>
      </c>
      <c r="D33" s="465"/>
      <c r="E33" s="465">
        <v>138824.82999999999</v>
      </c>
      <c r="F33" s="465">
        <v>64118.96</v>
      </c>
      <c r="G33" s="465">
        <v>202943.79</v>
      </c>
    </row>
    <row r="34" spans="1:7" x14ac:dyDescent="0.2">
      <c r="A34" s="490" t="s">
        <v>266</v>
      </c>
      <c r="B34" s="466">
        <v>915689.76</v>
      </c>
      <c r="C34" s="466">
        <v>40643.22</v>
      </c>
      <c r="D34" s="466"/>
      <c r="E34" s="466">
        <v>956332.98</v>
      </c>
      <c r="F34" s="466">
        <v>441701.58</v>
      </c>
      <c r="G34" s="466">
        <v>1398034.56</v>
      </c>
    </row>
    <row r="35" spans="1:7" x14ac:dyDescent="0.2">
      <c r="A35" s="490" t="s">
        <v>243</v>
      </c>
      <c r="B35" s="465"/>
      <c r="C35" s="465"/>
      <c r="D35" s="465"/>
      <c r="E35" s="466"/>
      <c r="F35" s="465"/>
      <c r="G35" s="466"/>
    </row>
    <row r="36" spans="1:7" x14ac:dyDescent="0.2">
      <c r="A36" s="490" t="s">
        <v>260</v>
      </c>
      <c r="B36" s="465">
        <v>6419853.4500000002</v>
      </c>
      <c r="C36" s="465">
        <v>284948.78999999998</v>
      </c>
      <c r="D36" s="465"/>
      <c r="E36" s="465">
        <v>6704802.2400000002</v>
      </c>
      <c r="F36" s="465">
        <v>3096744.72</v>
      </c>
      <c r="G36" s="465">
        <v>9801546.9600000009</v>
      </c>
    </row>
    <row r="37" spans="1:7" x14ac:dyDescent="0.2">
      <c r="A37" s="490" t="s">
        <v>261</v>
      </c>
      <c r="B37" s="465">
        <v>4640451.34</v>
      </c>
      <c r="C37" s="465">
        <v>205969.05</v>
      </c>
      <c r="D37" s="465"/>
      <c r="E37" s="465">
        <v>4846420.3899999997</v>
      </c>
      <c r="F37" s="465">
        <v>2238414.52</v>
      </c>
      <c r="G37" s="465">
        <v>7084834.9100000001</v>
      </c>
    </row>
    <row r="38" spans="1:7" x14ac:dyDescent="0.2">
      <c r="A38" s="490" t="s">
        <v>244</v>
      </c>
      <c r="B38" s="466">
        <v>1779402.11</v>
      </c>
      <c r="C38" s="466">
        <v>78979.740000000005</v>
      </c>
      <c r="D38" s="476"/>
      <c r="E38" s="466">
        <v>1858381.85</v>
      </c>
      <c r="F38" s="466">
        <v>858330.2</v>
      </c>
      <c r="G38" s="466">
        <v>2716712.05</v>
      </c>
    </row>
    <row r="39" spans="1:7" ht="12.75" thickBot="1" x14ac:dyDescent="0.25">
      <c r="A39" s="492" t="s">
        <v>10</v>
      </c>
      <c r="B39" s="555">
        <v>6547901.3399999999</v>
      </c>
      <c r="C39" s="555">
        <v>290632.28000000003</v>
      </c>
      <c r="D39" s="555"/>
      <c r="E39" s="554">
        <v>6838533.6200000001</v>
      </c>
      <c r="F39" s="555">
        <v>3158511.21</v>
      </c>
      <c r="G39" s="554">
        <v>9997044.8300000001</v>
      </c>
    </row>
    <row r="40" spans="1:7" ht="13.5" thickTop="1" thickBot="1" x14ac:dyDescent="0.25">
      <c r="A40" s="372" t="s">
        <v>11</v>
      </c>
      <c r="B40" s="471">
        <v>-22775438</v>
      </c>
      <c r="C40" s="471">
        <v>-2749975</v>
      </c>
      <c r="D40" s="471"/>
      <c r="E40" s="471">
        <v>-25525413</v>
      </c>
      <c r="F40" s="471">
        <v>-4359562</v>
      </c>
      <c r="G40" s="471">
        <v>-29884976</v>
      </c>
    </row>
    <row r="41" spans="1:7" ht="12.75" thickTop="1" x14ac:dyDescent="0.2"/>
  </sheetData>
  <mergeCells count="1">
    <mergeCell ref="B4:E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0"/>
  <sheetViews>
    <sheetView showGridLines="0" workbookViewId="0">
      <selection activeCell="A47" sqref="A47"/>
    </sheetView>
  </sheetViews>
  <sheetFormatPr baseColWidth="10" defaultRowHeight="15" x14ac:dyDescent="0.25"/>
  <cols>
    <col min="1" max="1" width="11.42578125" style="1"/>
    <col min="2" max="2" width="28.5703125" style="1" customWidth="1"/>
    <col min="3" max="3" width="26.5703125" style="1" customWidth="1"/>
    <col min="4" max="4" width="13.85546875" style="1" bestFit="1" customWidth="1"/>
    <col min="5" max="5" width="14.7109375" style="1" customWidth="1"/>
    <col min="6" max="6" width="11.42578125" style="1"/>
    <col min="7" max="7" width="11.7109375" style="1" bestFit="1" customWidth="1"/>
    <col min="8" max="16384" width="11.42578125" style="1"/>
  </cols>
  <sheetData>
    <row r="1" spans="1:7" ht="15.75" thickTop="1" x14ac:dyDescent="0.25">
      <c r="A1" s="229" t="s">
        <v>28</v>
      </c>
      <c r="B1" s="230"/>
      <c r="C1" s="231"/>
      <c r="D1" s="231"/>
      <c r="E1" s="231"/>
      <c r="F1" s="231"/>
      <c r="G1" s="232"/>
    </row>
    <row r="2" spans="1:7" x14ac:dyDescent="0.25">
      <c r="A2" s="233"/>
      <c r="B2" s="234"/>
      <c r="C2" s="235"/>
      <c r="D2" s="235"/>
      <c r="E2" s="235"/>
      <c r="F2" s="235"/>
      <c r="G2" s="236"/>
    </row>
    <row r="3" spans="1:7" x14ac:dyDescent="0.25">
      <c r="A3" s="237" t="s">
        <v>153</v>
      </c>
      <c r="B3" s="238"/>
      <c r="C3" s="171"/>
      <c r="D3" s="171"/>
      <c r="E3" s="171"/>
      <c r="F3" s="171"/>
      <c r="G3" s="239"/>
    </row>
    <row r="4" spans="1:7" x14ac:dyDescent="0.25">
      <c r="A4" s="240"/>
      <c r="B4" s="241"/>
      <c r="C4" s="171"/>
      <c r="D4" s="171"/>
      <c r="E4" s="171"/>
      <c r="F4" s="171"/>
      <c r="G4" s="239"/>
    </row>
    <row r="5" spans="1:7" x14ac:dyDescent="0.25">
      <c r="A5" s="240"/>
      <c r="B5" s="241"/>
      <c r="C5" s="660" t="s">
        <v>30</v>
      </c>
      <c r="D5" s="661"/>
      <c r="E5" s="661"/>
      <c r="F5" s="661"/>
      <c r="G5" s="662"/>
    </row>
    <row r="6" spans="1:7" x14ac:dyDescent="0.25">
      <c r="A6" s="240"/>
      <c r="B6" s="241"/>
      <c r="C6" s="171"/>
      <c r="D6" s="171"/>
      <c r="E6" s="171"/>
      <c r="F6" s="171"/>
      <c r="G6" s="239"/>
    </row>
    <row r="7" spans="1:7" ht="15.75" thickBot="1" x14ac:dyDescent="0.3">
      <c r="A7" s="244"/>
      <c r="B7" s="210"/>
      <c r="C7" s="181"/>
      <c r="D7" s="181"/>
      <c r="E7" s="181"/>
      <c r="F7" s="181"/>
      <c r="G7" s="245"/>
    </row>
    <row r="8" spans="1:7" ht="15.75" thickTop="1" x14ac:dyDescent="0.25">
      <c r="A8" s="246"/>
      <c r="B8" s="247"/>
      <c r="C8" s="176"/>
      <c r="D8" s="176"/>
      <c r="E8" s="176"/>
      <c r="F8" s="176"/>
      <c r="G8" s="248"/>
    </row>
    <row r="9" spans="1:7" x14ac:dyDescent="0.25">
      <c r="A9" s="240"/>
      <c r="B9" s="241" t="s">
        <v>31</v>
      </c>
      <c r="C9" s="636" t="s">
        <v>32</v>
      </c>
      <c r="D9" s="637"/>
      <c r="E9" s="637"/>
      <c r="F9" s="637"/>
      <c r="G9" s="638"/>
    </row>
    <row r="10" spans="1:7" ht="15.75" thickBot="1" x14ac:dyDescent="0.3">
      <c r="A10" s="249"/>
      <c r="B10" s="250"/>
      <c r="C10" s="251"/>
      <c r="D10" s="251"/>
      <c r="E10" s="251"/>
      <c r="F10" s="251"/>
      <c r="G10" s="252"/>
    </row>
    <row r="11" spans="1:7" ht="15.75" thickTop="1" x14ac:dyDescent="0.25">
      <c r="A11" s="233"/>
      <c r="B11" s="234"/>
      <c r="C11" s="253"/>
      <c r="D11" s="253"/>
      <c r="E11" s="253"/>
      <c r="F11" s="253"/>
      <c r="G11" s="254"/>
    </row>
    <row r="12" spans="1:7" x14ac:dyDescent="0.25">
      <c r="A12" s="233"/>
      <c r="B12" s="241"/>
      <c r="C12" s="219" t="s">
        <v>33</v>
      </c>
      <c r="D12" s="219" t="s">
        <v>5</v>
      </c>
      <c r="E12" s="219" t="s">
        <v>7</v>
      </c>
      <c r="F12" s="255"/>
      <c r="G12" s="254"/>
    </row>
    <row r="13" spans="1:7" x14ac:dyDescent="0.25">
      <c r="A13" s="233"/>
      <c r="B13" s="241"/>
      <c r="C13" s="219"/>
      <c r="D13" s="219"/>
      <c r="E13" s="219"/>
      <c r="F13" s="255"/>
      <c r="G13" s="254"/>
    </row>
    <row r="14" spans="1:7" x14ac:dyDescent="0.25">
      <c r="A14" s="233"/>
      <c r="B14" s="241" t="s">
        <v>34</v>
      </c>
      <c r="C14" s="220">
        <v>28806686.711897887</v>
      </c>
      <c r="D14" s="220">
        <v>6853966.7636133563</v>
      </c>
      <c r="E14" s="219">
        <v>35660653.475511245</v>
      </c>
      <c r="F14" s="171"/>
      <c r="G14" s="254"/>
    </row>
    <row r="15" spans="1:7" x14ac:dyDescent="0.25">
      <c r="A15" s="233"/>
      <c r="B15" s="241"/>
      <c r="C15" s="220"/>
      <c r="D15" s="220"/>
      <c r="E15" s="219"/>
      <c r="F15" s="171"/>
      <c r="G15" s="254"/>
    </row>
    <row r="16" spans="1:7" x14ac:dyDescent="0.25">
      <c r="A16" s="233"/>
      <c r="B16" s="241" t="s">
        <v>35</v>
      </c>
      <c r="C16" s="220">
        <v>10386201.465159651</v>
      </c>
      <c r="D16" s="220">
        <v>1710823.0625586931</v>
      </c>
      <c r="E16" s="219">
        <v>12097024.527718345</v>
      </c>
      <c r="F16" s="171"/>
      <c r="G16" s="254"/>
    </row>
    <row r="17" spans="1:10" x14ac:dyDescent="0.25">
      <c r="A17" s="233"/>
      <c r="B17" s="241"/>
      <c r="C17" s="220"/>
      <c r="D17" s="220"/>
      <c r="E17" s="219"/>
      <c r="F17" s="171"/>
      <c r="G17" s="254"/>
    </row>
    <row r="18" spans="1:10" x14ac:dyDescent="0.25">
      <c r="A18" s="233"/>
      <c r="B18" s="241" t="s">
        <v>176</v>
      </c>
      <c r="C18" s="220">
        <v>9076078.3743630536</v>
      </c>
      <c r="D18" s="220">
        <v>4576320.53501298</v>
      </c>
      <c r="E18" s="219">
        <v>13652398.909376033</v>
      </c>
      <c r="F18" s="171"/>
      <c r="G18" s="254"/>
    </row>
    <row r="19" spans="1:10" x14ac:dyDescent="0.25">
      <c r="A19" s="233"/>
      <c r="B19" s="241"/>
      <c r="C19" s="220"/>
      <c r="D19" s="220"/>
      <c r="E19" s="219"/>
      <c r="F19" s="171"/>
      <c r="G19" s="254"/>
    </row>
    <row r="20" spans="1:10" x14ac:dyDescent="0.25">
      <c r="A20" s="233"/>
      <c r="B20" s="241" t="s">
        <v>36</v>
      </c>
      <c r="C20" s="220">
        <v>3940852.0237658769</v>
      </c>
      <c r="D20" s="220">
        <v>10535608.460396247</v>
      </c>
      <c r="E20" s="219">
        <v>14476460.484162124</v>
      </c>
      <c r="F20" s="171"/>
      <c r="G20" s="254"/>
    </row>
    <row r="21" spans="1:10" x14ac:dyDescent="0.25">
      <c r="A21" s="233"/>
      <c r="B21" s="241"/>
      <c r="C21" s="220"/>
      <c r="D21" s="220"/>
      <c r="E21" s="219"/>
      <c r="F21" s="171"/>
      <c r="G21" s="254"/>
    </row>
    <row r="22" spans="1:10" x14ac:dyDescent="0.25">
      <c r="A22" s="233"/>
      <c r="B22" s="241" t="s">
        <v>37</v>
      </c>
      <c r="C22" s="220">
        <v>5691052.7827568427</v>
      </c>
      <c r="D22" s="220">
        <v>1335882.2249251006</v>
      </c>
      <c r="E22" s="219">
        <v>7026935.0076819435</v>
      </c>
      <c r="F22" s="171"/>
      <c r="G22" s="254"/>
    </row>
    <row r="23" spans="1:10" x14ac:dyDescent="0.25">
      <c r="A23" s="233"/>
      <c r="B23" s="241"/>
      <c r="C23" s="220"/>
      <c r="D23" s="220"/>
      <c r="E23" s="219"/>
      <c r="F23" s="171"/>
      <c r="G23" s="254"/>
    </row>
    <row r="24" spans="1:10" x14ac:dyDescent="0.25">
      <c r="A24" s="233"/>
      <c r="B24" s="241" t="s">
        <v>38</v>
      </c>
      <c r="C24" s="220">
        <v>15635100.29720016</v>
      </c>
      <c r="D24" s="220">
        <v>11820214.391424447</v>
      </c>
      <c r="E24" s="219">
        <v>27455314.688624606</v>
      </c>
      <c r="F24" s="171"/>
      <c r="G24" s="254"/>
    </row>
    <row r="25" spans="1:10" x14ac:dyDescent="0.25">
      <c r="A25" s="233"/>
      <c r="B25" s="241"/>
      <c r="C25" s="220"/>
      <c r="D25" s="220"/>
      <c r="E25" s="219"/>
      <c r="F25" s="172"/>
      <c r="G25" s="254"/>
    </row>
    <row r="26" spans="1:10" x14ac:dyDescent="0.25">
      <c r="A26" s="233"/>
      <c r="B26" s="241"/>
      <c r="C26" s="275"/>
      <c r="D26" s="275"/>
      <c r="E26" s="275"/>
      <c r="F26" s="32"/>
      <c r="G26" s="254"/>
    </row>
    <row r="27" spans="1:10" x14ac:dyDescent="0.25">
      <c r="A27" s="233"/>
      <c r="B27" s="241" t="s">
        <v>7</v>
      </c>
      <c r="C27" s="275">
        <v>73535971.65514347</v>
      </c>
      <c r="D27" s="275">
        <v>36832815.437930822</v>
      </c>
      <c r="E27" s="275">
        <v>110368787.09307431</v>
      </c>
      <c r="F27" s="32"/>
      <c r="G27" s="256">
        <v>0.60143468540639256</v>
      </c>
      <c r="I27" s="168"/>
      <c r="J27" s="168"/>
    </row>
    <row r="28" spans="1:10" x14ac:dyDescent="0.25">
      <c r="A28" s="233"/>
      <c r="B28" s="234"/>
      <c r="C28" s="276"/>
      <c r="D28" s="276"/>
      <c r="E28" s="276"/>
      <c r="F28" s="257"/>
      <c r="G28" s="254"/>
    </row>
    <row r="29" spans="1:10" x14ac:dyDescent="0.25">
      <c r="A29" s="233"/>
      <c r="B29" s="258"/>
      <c r="C29" s="259"/>
      <c r="D29" s="259"/>
      <c r="E29" s="260"/>
      <c r="F29" s="260"/>
      <c r="G29" s="254"/>
    </row>
    <row r="30" spans="1:10" ht="15.75" thickBot="1" x14ac:dyDescent="0.3">
      <c r="A30" s="233"/>
      <c r="B30" s="258"/>
      <c r="C30" s="259"/>
      <c r="D30" s="259"/>
      <c r="E30" s="235"/>
      <c r="F30" s="235"/>
      <c r="G30" s="254"/>
    </row>
    <row r="31" spans="1:10" ht="15.75" thickTop="1" x14ac:dyDescent="0.25">
      <c r="A31" s="229"/>
      <c r="B31" s="230"/>
      <c r="C31" s="261"/>
      <c r="D31" s="231"/>
      <c r="E31" s="231"/>
      <c r="F31" s="231"/>
      <c r="G31" s="262"/>
    </row>
    <row r="32" spans="1:10" x14ac:dyDescent="0.25">
      <c r="A32" s="240"/>
      <c r="B32" s="241" t="s">
        <v>31</v>
      </c>
      <c r="C32" s="636" t="s">
        <v>39</v>
      </c>
      <c r="D32" s="637"/>
      <c r="E32" s="637"/>
      <c r="F32" s="637"/>
      <c r="G32" s="638"/>
    </row>
    <row r="33" spans="1:7" ht="15.75" thickBot="1" x14ac:dyDescent="0.3">
      <c r="A33" s="263"/>
      <c r="B33" s="264"/>
      <c r="C33" s="178"/>
      <c r="D33" s="179"/>
      <c r="E33" s="179"/>
      <c r="F33" s="179"/>
      <c r="G33" s="180"/>
    </row>
    <row r="34" spans="1:7" ht="15.75" thickTop="1" x14ac:dyDescent="0.25">
      <c r="A34" s="240"/>
      <c r="B34" s="241"/>
      <c r="C34" s="171"/>
      <c r="D34" s="171"/>
      <c r="E34" s="171"/>
      <c r="F34" s="171"/>
      <c r="G34" s="170"/>
    </row>
    <row r="35" spans="1:7" x14ac:dyDescent="0.25">
      <c r="A35" s="240"/>
      <c r="B35" s="241"/>
      <c r="C35" s="219" t="s">
        <v>171</v>
      </c>
      <c r="D35" s="219" t="s">
        <v>172</v>
      </c>
      <c r="E35" s="219" t="s">
        <v>7</v>
      </c>
      <c r="F35" s="209"/>
      <c r="G35" s="210"/>
    </row>
    <row r="36" spans="1:7" x14ac:dyDescent="0.25">
      <c r="A36" s="240"/>
      <c r="B36" s="241"/>
      <c r="C36" s="220"/>
      <c r="D36" s="220"/>
      <c r="E36" s="219"/>
      <c r="F36" s="181"/>
      <c r="G36" s="182"/>
    </row>
    <row r="37" spans="1:7" x14ac:dyDescent="0.25">
      <c r="A37" s="240"/>
      <c r="B37" s="241" t="s">
        <v>34</v>
      </c>
      <c r="C37" s="220">
        <v>32262682.472440258</v>
      </c>
      <c r="D37" s="220">
        <v>6335269.7923738342</v>
      </c>
      <c r="E37" s="219">
        <v>38597952.264814094</v>
      </c>
      <c r="F37" s="181"/>
      <c r="G37" s="184"/>
    </row>
    <row r="38" spans="1:7" x14ac:dyDescent="0.25">
      <c r="A38" s="240"/>
      <c r="B38" s="241"/>
      <c r="C38" s="220"/>
      <c r="D38" s="220"/>
      <c r="E38" s="219"/>
      <c r="F38" s="181"/>
      <c r="G38" s="184"/>
    </row>
    <row r="39" spans="1:7" x14ac:dyDescent="0.25">
      <c r="A39" s="240"/>
      <c r="B39" s="241" t="s">
        <v>35</v>
      </c>
      <c r="C39" s="220">
        <v>2979170.7937254729</v>
      </c>
      <c r="D39" s="220">
        <v>116065.328316976</v>
      </c>
      <c r="E39" s="219">
        <v>3095236.1220424487</v>
      </c>
      <c r="F39" s="181"/>
      <c r="G39" s="184"/>
    </row>
    <row r="40" spans="1:7" x14ac:dyDescent="0.25">
      <c r="A40" s="240"/>
      <c r="B40" s="241"/>
      <c r="C40" s="220"/>
      <c r="D40" s="220"/>
      <c r="E40" s="219"/>
      <c r="F40" s="181"/>
      <c r="G40" s="184"/>
    </row>
    <row r="41" spans="1:7" x14ac:dyDescent="0.25">
      <c r="A41" s="240"/>
      <c r="B41" s="241" t="s">
        <v>176</v>
      </c>
      <c r="C41" s="220">
        <v>167283.36307918921</v>
      </c>
      <c r="D41" s="220">
        <v>2052682.3998485235</v>
      </c>
      <c r="E41" s="219">
        <v>2219965.7629277129</v>
      </c>
      <c r="F41" s="181"/>
      <c r="G41" s="184"/>
    </row>
    <row r="42" spans="1:7" x14ac:dyDescent="0.25">
      <c r="A42" s="240"/>
      <c r="B42" s="241"/>
      <c r="C42" s="220"/>
      <c r="D42" s="220"/>
      <c r="E42" s="219"/>
      <c r="F42" s="181"/>
      <c r="G42" s="184"/>
    </row>
    <row r="43" spans="1:7" x14ac:dyDescent="0.25">
      <c r="A43" s="240"/>
      <c r="B43" s="241" t="s">
        <v>36</v>
      </c>
      <c r="C43" s="220">
        <v>19724821.282267835</v>
      </c>
      <c r="D43" s="220">
        <v>1528797.7846210485</v>
      </c>
      <c r="E43" s="219">
        <v>21253619.066888884</v>
      </c>
      <c r="F43" s="181"/>
      <c r="G43" s="184"/>
    </row>
    <row r="44" spans="1:7" x14ac:dyDescent="0.25">
      <c r="A44" s="240"/>
      <c r="B44" s="241"/>
      <c r="C44" s="220"/>
      <c r="D44" s="220"/>
      <c r="E44" s="219"/>
      <c r="F44" s="181"/>
      <c r="G44" s="184"/>
    </row>
    <row r="45" spans="1:7" x14ac:dyDescent="0.25">
      <c r="A45" s="240"/>
      <c r="B45" s="241" t="s">
        <v>37</v>
      </c>
      <c r="C45" s="220">
        <v>4407695.8468980836</v>
      </c>
      <c r="D45" s="220">
        <v>699058.19015043986</v>
      </c>
      <c r="E45" s="219">
        <v>5106754.0370485233</v>
      </c>
      <c r="F45" s="181"/>
      <c r="G45" s="184"/>
    </row>
    <row r="46" spans="1:7" x14ac:dyDescent="0.25">
      <c r="A46" s="240"/>
      <c r="B46" s="241"/>
      <c r="C46" s="277"/>
      <c r="D46" s="220"/>
      <c r="E46" s="219"/>
      <c r="F46" s="181"/>
      <c r="G46" s="184"/>
    </row>
    <row r="47" spans="1:7" x14ac:dyDescent="0.25">
      <c r="A47" s="240"/>
      <c r="B47" s="241" t="s">
        <v>38</v>
      </c>
      <c r="C47" s="220">
        <v>2289532.9715891755</v>
      </c>
      <c r="D47" s="220">
        <v>577334.59468918003</v>
      </c>
      <c r="E47" s="219">
        <v>2866867.5662783557</v>
      </c>
      <c r="F47" s="181"/>
      <c r="G47" s="184"/>
    </row>
    <row r="48" spans="1:7" x14ac:dyDescent="0.25">
      <c r="A48" s="240"/>
      <c r="B48" s="241"/>
      <c r="C48" s="277"/>
      <c r="D48" s="220"/>
      <c r="E48" s="219"/>
      <c r="F48" s="181"/>
      <c r="G48" s="184"/>
    </row>
    <row r="49" spans="1:10" x14ac:dyDescent="0.25">
      <c r="A49" s="240"/>
      <c r="B49" s="241"/>
      <c r="C49" s="277"/>
      <c r="D49" s="220"/>
      <c r="E49" s="275"/>
      <c r="F49" s="181"/>
      <c r="G49" s="184"/>
    </row>
    <row r="50" spans="1:10" x14ac:dyDescent="0.25">
      <c r="A50" s="240"/>
      <c r="B50" s="241"/>
      <c r="C50" s="277"/>
      <c r="D50" s="220"/>
      <c r="E50" s="275"/>
      <c r="F50" s="181"/>
      <c r="G50" s="184"/>
    </row>
    <row r="51" spans="1:10" x14ac:dyDescent="0.25">
      <c r="A51" s="240"/>
      <c r="B51" s="172" t="s">
        <v>7</v>
      </c>
      <c r="C51" s="278">
        <v>61831186.730000027</v>
      </c>
      <c r="D51" s="275">
        <v>11309208.090000002</v>
      </c>
      <c r="E51" s="275">
        <v>73140394.820000008</v>
      </c>
      <c r="F51" s="185"/>
      <c r="G51" s="256">
        <v>0.3985653145936075</v>
      </c>
      <c r="I51" s="168"/>
      <c r="J51" s="168"/>
    </row>
    <row r="52" spans="1:10" x14ac:dyDescent="0.25">
      <c r="A52" s="240"/>
      <c r="B52" s="241"/>
      <c r="C52" s="220"/>
      <c r="D52" s="220"/>
      <c r="E52" s="219"/>
      <c r="F52" s="181"/>
      <c r="G52" s="184"/>
    </row>
    <row r="53" spans="1:10" x14ac:dyDescent="0.25">
      <c r="A53" s="240"/>
      <c r="B53" s="267"/>
      <c r="C53" s="108"/>
      <c r="D53" s="108"/>
      <c r="E53" s="189"/>
      <c r="F53" s="189"/>
      <c r="G53" s="186"/>
    </row>
    <row r="54" spans="1:10" ht="15.75" thickBot="1" x14ac:dyDescent="0.3">
      <c r="A54" s="240"/>
      <c r="B54" s="241"/>
      <c r="C54" s="171"/>
      <c r="D54" s="171"/>
      <c r="E54" s="171"/>
      <c r="F54" s="171"/>
      <c r="G54" s="170"/>
    </row>
    <row r="55" spans="1:10" ht="15.75" thickTop="1" x14ac:dyDescent="0.25">
      <c r="A55" s="246"/>
      <c r="B55" s="247"/>
      <c r="C55" s="175"/>
      <c r="D55" s="176"/>
      <c r="E55" s="176"/>
      <c r="F55" s="176"/>
      <c r="G55" s="177"/>
    </row>
    <row r="56" spans="1:10" x14ac:dyDescent="0.25">
      <c r="A56" s="274" t="s">
        <v>173</v>
      </c>
      <c r="B56" s="268"/>
      <c r="C56" s="208"/>
      <c r="D56" s="209"/>
      <c r="E56" s="269"/>
      <c r="F56" s="269"/>
      <c r="G56" s="186">
        <v>183509181.91307431</v>
      </c>
    </row>
    <row r="57" spans="1:10" ht="15.75" thickBot="1" x14ac:dyDescent="0.3">
      <c r="A57" s="249"/>
      <c r="B57" s="250"/>
      <c r="C57" s="270"/>
      <c r="D57" s="271"/>
      <c r="E57" s="271"/>
      <c r="F57" s="271"/>
      <c r="G57" s="272"/>
    </row>
    <row r="58" spans="1:10" ht="15.75" thickTop="1" x14ac:dyDescent="0.25"/>
    <row r="59" spans="1:10" x14ac:dyDescent="0.25">
      <c r="G59" s="168"/>
    </row>
    <row r="60" spans="1:10" x14ac:dyDescent="0.25">
      <c r="G60" s="167"/>
    </row>
  </sheetData>
  <mergeCells count="3">
    <mergeCell ref="C9:G9"/>
    <mergeCell ref="C32:G32"/>
    <mergeCell ref="C5:G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16"/>
  <sheetViews>
    <sheetView showGridLines="0" topLeftCell="A34" workbookViewId="0">
      <selection activeCell="E37" sqref="E37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279"/>
      <c r="B1" s="280"/>
      <c r="C1" s="281"/>
      <c r="D1" s="281"/>
      <c r="E1" s="281"/>
      <c r="F1" s="282"/>
    </row>
    <row r="2" spans="1:6" x14ac:dyDescent="0.25">
      <c r="A2" s="190"/>
      <c r="B2" s="283"/>
      <c r="C2" s="265"/>
      <c r="D2" s="265"/>
      <c r="E2" s="265"/>
      <c r="F2" s="284"/>
    </row>
    <row r="3" spans="1:6" x14ac:dyDescent="0.25">
      <c r="A3" s="655" t="s">
        <v>182</v>
      </c>
      <c r="B3" s="656"/>
      <c r="C3" s="656"/>
      <c r="D3" s="656"/>
      <c r="E3" s="656"/>
      <c r="F3" s="657"/>
    </row>
    <row r="4" spans="1:6" x14ac:dyDescent="0.25">
      <c r="A4" s="285"/>
      <c r="B4" s="286"/>
      <c r="C4" s="286"/>
      <c r="D4" s="286"/>
      <c r="E4" s="286"/>
      <c r="F4" s="287"/>
    </row>
    <row r="5" spans="1:6" x14ac:dyDescent="0.25">
      <c r="A5" s="655" t="s">
        <v>153</v>
      </c>
      <c r="B5" s="656"/>
      <c r="C5" s="656"/>
      <c r="D5" s="656"/>
      <c r="E5" s="656"/>
      <c r="F5" s="657"/>
    </row>
    <row r="6" spans="1:6" x14ac:dyDescent="0.25">
      <c r="A6" s="190"/>
      <c r="B6" s="288"/>
      <c r="C6" s="289"/>
      <c r="D6" s="289"/>
      <c r="E6" s="289"/>
      <c r="F6" s="284"/>
    </row>
    <row r="7" spans="1:6" x14ac:dyDescent="0.25">
      <c r="A7" s="290"/>
      <c r="B7" s="291"/>
      <c r="C7" s="291"/>
      <c r="D7" s="108"/>
      <c r="E7" s="108"/>
      <c r="F7" s="186"/>
    </row>
    <row r="8" spans="1:6" x14ac:dyDescent="0.25">
      <c r="A8" s="190"/>
      <c r="B8" s="292"/>
      <c r="C8" s="292"/>
      <c r="D8" s="292"/>
      <c r="E8" s="292"/>
      <c r="F8" s="293"/>
    </row>
    <row r="9" spans="1:6" x14ac:dyDescent="0.25">
      <c r="A9" s="190"/>
      <c r="B9" s="294" t="s">
        <v>175</v>
      </c>
      <c r="C9" s="659" t="s">
        <v>46</v>
      </c>
      <c r="D9" s="659"/>
      <c r="E9" s="295" t="s">
        <v>206</v>
      </c>
      <c r="F9" s="296"/>
    </row>
    <row r="10" spans="1:6" x14ac:dyDescent="0.25">
      <c r="A10" s="190"/>
      <c r="B10" s="108"/>
      <c r="C10" s="297"/>
      <c r="D10" s="295"/>
      <c r="E10" s="297"/>
      <c r="F10" s="245"/>
    </row>
    <row r="11" spans="1:6" x14ac:dyDescent="0.25">
      <c r="A11" s="190"/>
      <c r="B11" s="108"/>
      <c r="C11" s="295" t="s">
        <v>47</v>
      </c>
      <c r="D11" s="295" t="s">
        <v>5</v>
      </c>
      <c r="E11" s="297"/>
      <c r="F11" s="284"/>
    </row>
    <row r="12" spans="1:6" x14ac:dyDescent="0.25">
      <c r="A12" s="290"/>
      <c r="B12" s="298"/>
      <c r="C12" s="299" t="s">
        <v>48</v>
      </c>
      <c r="D12" s="299" t="s">
        <v>199</v>
      </c>
      <c r="E12" s="299" t="s">
        <v>48</v>
      </c>
      <c r="F12" s="300"/>
    </row>
    <row r="13" spans="1:6" x14ac:dyDescent="0.25">
      <c r="A13" s="190"/>
      <c r="B13" s="301"/>
      <c r="C13" s="302"/>
      <c r="D13" s="222"/>
      <c r="E13" s="222"/>
      <c r="F13" s="210"/>
    </row>
    <row r="14" spans="1:6" x14ac:dyDescent="0.25">
      <c r="A14" s="190"/>
      <c r="B14" s="241" t="s">
        <v>34</v>
      </c>
      <c r="C14" s="208">
        <v>1367.4168329764263</v>
      </c>
      <c r="D14" s="209">
        <v>578.05235418852635</v>
      </c>
      <c r="E14" s="209">
        <v>1832.195773612802</v>
      </c>
      <c r="F14" s="182"/>
    </row>
    <row r="15" spans="1:6" x14ac:dyDescent="0.25">
      <c r="A15" s="190"/>
      <c r="B15" s="241"/>
      <c r="C15" s="208"/>
      <c r="D15" s="209"/>
      <c r="E15" s="209"/>
      <c r="F15" s="182"/>
    </row>
    <row r="16" spans="1:6" x14ac:dyDescent="0.25">
      <c r="A16" s="190"/>
      <c r="B16" s="241" t="s">
        <v>35</v>
      </c>
      <c r="C16" s="208">
        <v>493.01979280657207</v>
      </c>
      <c r="D16" s="209">
        <v>144.28802079435718</v>
      </c>
      <c r="E16" s="209">
        <v>146.92692768340487</v>
      </c>
      <c r="F16" s="182"/>
    </row>
    <row r="17" spans="1:6" x14ac:dyDescent="0.25">
      <c r="A17" s="190"/>
      <c r="B17" s="241"/>
      <c r="C17" s="208"/>
      <c r="D17" s="209"/>
      <c r="E17" s="209"/>
      <c r="F17" s="182"/>
    </row>
    <row r="18" spans="1:6" x14ac:dyDescent="0.25">
      <c r="A18" s="190"/>
      <c r="B18" s="241" t="s">
        <v>176</v>
      </c>
      <c r="C18" s="208">
        <v>430.8299135766764</v>
      </c>
      <c r="D18" s="209">
        <v>385.95939402993844</v>
      </c>
      <c r="E18" s="209">
        <v>105.37895535222808</v>
      </c>
      <c r="F18" s="182"/>
    </row>
    <row r="19" spans="1:6" x14ac:dyDescent="0.25">
      <c r="A19" s="190"/>
      <c r="B19" s="241"/>
      <c r="C19" s="208"/>
      <c r="D19" s="209"/>
      <c r="E19" s="209"/>
      <c r="F19" s="182"/>
    </row>
    <row r="20" spans="1:6" x14ac:dyDescent="0.25">
      <c r="A20" s="190"/>
      <c r="B20" s="241" t="s">
        <v>36</v>
      </c>
      <c r="C20" s="208">
        <v>187.06724058414434</v>
      </c>
      <c r="D20" s="209">
        <v>888.5559973345911</v>
      </c>
      <c r="E20" s="209">
        <v>1008.8823044591595</v>
      </c>
      <c r="F20" s="182"/>
    </row>
    <row r="21" spans="1:6" x14ac:dyDescent="0.25">
      <c r="A21" s="190"/>
      <c r="B21" s="241"/>
      <c r="C21" s="208"/>
      <c r="D21" s="209"/>
      <c r="E21" s="209"/>
      <c r="F21" s="182"/>
    </row>
    <row r="22" spans="1:6" x14ac:dyDescent="0.25">
      <c r="A22" s="190"/>
      <c r="B22" s="241" t="s">
        <v>37</v>
      </c>
      <c r="C22" s="208">
        <v>270.14704781320307</v>
      </c>
      <c r="D22" s="209">
        <v>112.66612338071187</v>
      </c>
      <c r="E22" s="209">
        <v>242.41112842895228</v>
      </c>
      <c r="F22" s="182"/>
    </row>
    <row r="23" spans="1:6" x14ac:dyDescent="0.25">
      <c r="A23" s="190"/>
      <c r="B23" s="241"/>
      <c r="C23" s="208"/>
      <c r="D23" s="209"/>
      <c r="E23" s="209"/>
      <c r="F23" s="182"/>
    </row>
    <row r="24" spans="1:6" x14ac:dyDescent="0.25">
      <c r="A24" s="190"/>
      <c r="B24" s="241" t="s">
        <v>38</v>
      </c>
      <c r="C24" s="208">
        <v>742.17835412622696</v>
      </c>
      <c r="D24" s="209">
        <v>996.89756189798834</v>
      </c>
      <c r="E24" s="209">
        <v>136.08656237525719</v>
      </c>
      <c r="F24" s="182"/>
    </row>
    <row r="25" spans="1:6" x14ac:dyDescent="0.25">
      <c r="A25" s="190"/>
      <c r="B25" s="241"/>
      <c r="C25" s="304"/>
      <c r="D25" s="305"/>
      <c r="E25" s="305"/>
      <c r="F25" s="182"/>
    </row>
    <row r="26" spans="1:6" x14ac:dyDescent="0.25">
      <c r="A26" s="190"/>
      <c r="B26" s="241"/>
      <c r="C26" s="197"/>
      <c r="D26" s="303"/>
      <c r="E26" s="303"/>
      <c r="F26" s="182"/>
    </row>
    <row r="27" spans="1:6" x14ac:dyDescent="0.25">
      <c r="A27" s="306"/>
      <c r="B27" s="307"/>
      <c r="C27" s="308"/>
      <c r="D27" s="308"/>
      <c r="E27" s="308"/>
      <c r="F27" s="309"/>
    </row>
    <row r="28" spans="1:6" x14ac:dyDescent="0.25">
      <c r="A28" s="190"/>
      <c r="B28" s="310" t="s">
        <v>7</v>
      </c>
      <c r="C28" s="37">
        <v>3490.6591818832494</v>
      </c>
      <c r="D28" s="37">
        <v>3106.4194516261132</v>
      </c>
      <c r="E28" s="37">
        <v>3471.8816519118036</v>
      </c>
      <c r="F28" s="182"/>
    </row>
    <row r="29" spans="1:6" x14ac:dyDescent="0.25">
      <c r="A29" s="290"/>
      <c r="B29" s="311"/>
      <c r="C29" s="192"/>
      <c r="D29" s="192"/>
      <c r="E29" s="192"/>
      <c r="F29" s="312"/>
    </row>
    <row r="30" spans="1:6" x14ac:dyDescent="0.25">
      <c r="A30" s="190"/>
      <c r="B30" s="283"/>
      <c r="C30" s="181"/>
      <c r="D30" s="181"/>
      <c r="E30" s="209"/>
      <c r="F30" s="182"/>
    </row>
    <row r="31" spans="1:6" x14ac:dyDescent="0.25">
      <c r="A31" s="190"/>
      <c r="B31" s="294" t="s">
        <v>49</v>
      </c>
      <c r="C31" s="76">
        <v>21066.5</v>
      </c>
      <c r="D31" s="76">
        <v>11857</v>
      </c>
      <c r="E31" s="185"/>
      <c r="F31" s="182"/>
    </row>
    <row r="32" spans="1:6" x14ac:dyDescent="0.25">
      <c r="A32" s="190"/>
      <c r="B32" s="311"/>
      <c r="C32" s="313"/>
      <c r="D32" s="313"/>
      <c r="E32" s="313"/>
      <c r="F32" s="314"/>
    </row>
    <row r="33" spans="1:6" x14ac:dyDescent="0.25">
      <c r="A33" s="306"/>
      <c r="B33" s="315"/>
      <c r="C33" s="181"/>
      <c r="D33" s="181"/>
      <c r="E33" s="181"/>
      <c r="F33" s="182"/>
    </row>
    <row r="34" spans="1:6" x14ac:dyDescent="0.25">
      <c r="A34" s="190"/>
      <c r="B34" s="316" t="s">
        <v>50</v>
      </c>
      <c r="C34" s="222"/>
      <c r="D34" s="222"/>
      <c r="E34" s="181"/>
      <c r="F34" s="182"/>
    </row>
    <row r="35" spans="1:6" x14ac:dyDescent="0.25">
      <c r="A35" s="190"/>
      <c r="B35" s="317"/>
      <c r="C35" s="318"/>
      <c r="D35" s="222"/>
      <c r="E35" s="319"/>
      <c r="F35" s="182"/>
    </row>
    <row r="36" spans="1:6" x14ac:dyDescent="0.25">
      <c r="A36" s="190"/>
      <c r="B36" s="320" t="s">
        <v>177</v>
      </c>
      <c r="C36" s="396">
        <v>1.2781841920674939</v>
      </c>
      <c r="D36" s="397">
        <v>1.1509763665222084</v>
      </c>
      <c r="E36" s="319">
        <v>0</v>
      </c>
      <c r="F36" s="182"/>
    </row>
    <row r="37" spans="1:6" x14ac:dyDescent="0.25">
      <c r="A37" s="190"/>
      <c r="B37" s="320"/>
      <c r="C37" s="396"/>
      <c r="D37" s="397"/>
      <c r="E37" s="209"/>
      <c r="F37" s="210"/>
    </row>
    <row r="38" spans="1:6" x14ac:dyDescent="0.25">
      <c r="A38" s="190"/>
      <c r="B38" s="283" t="s">
        <v>52</v>
      </c>
      <c r="C38" s="396">
        <v>1.2919933619247042</v>
      </c>
      <c r="D38" s="397">
        <v>1.1721758899552104</v>
      </c>
      <c r="E38" s="181"/>
      <c r="F38" s="182"/>
    </row>
    <row r="39" spans="1:6" x14ac:dyDescent="0.25">
      <c r="A39" s="290"/>
      <c r="B39" s="321"/>
      <c r="C39" s="191"/>
      <c r="D39" s="192"/>
      <c r="E39" s="192"/>
      <c r="F39" s="312"/>
    </row>
    <row r="40" spans="1:6" x14ac:dyDescent="0.25">
      <c r="A40" s="190"/>
      <c r="B40" s="283"/>
      <c r="C40" s="421"/>
      <c r="D40" s="181"/>
      <c r="E40" s="209"/>
      <c r="F40" s="182"/>
    </row>
    <row r="41" spans="1:6" x14ac:dyDescent="0.25">
      <c r="A41" s="190"/>
      <c r="B41" s="294" t="s">
        <v>53</v>
      </c>
      <c r="C41" s="76">
        <v>3527300</v>
      </c>
      <c r="D41" s="181"/>
      <c r="E41" s="181"/>
      <c r="F41" s="182"/>
    </row>
    <row r="42" spans="1:6" x14ac:dyDescent="0.25">
      <c r="A42" s="190"/>
      <c r="B42" s="294"/>
      <c r="C42" s="76"/>
      <c r="D42" s="181"/>
      <c r="E42" s="181"/>
      <c r="F42" s="182"/>
    </row>
    <row r="43" spans="1:6" x14ac:dyDescent="0.25">
      <c r="A43" s="190"/>
      <c r="B43" s="294" t="s">
        <v>54</v>
      </c>
      <c r="C43" s="76">
        <v>2428110</v>
      </c>
      <c r="D43" s="181"/>
      <c r="E43" s="181"/>
      <c r="F43" s="182"/>
    </row>
    <row r="44" spans="1:6" x14ac:dyDescent="0.25">
      <c r="A44" s="190"/>
      <c r="B44" s="322"/>
      <c r="C44" s="323"/>
      <c r="D44" s="181"/>
      <c r="E44" s="181"/>
      <c r="F44" s="182"/>
    </row>
    <row r="45" spans="1:6" x14ac:dyDescent="0.25">
      <c r="A45" s="306"/>
      <c r="B45" s="315"/>
      <c r="C45" s="324"/>
      <c r="D45" s="325"/>
      <c r="E45" s="326"/>
      <c r="F45" s="309"/>
    </row>
    <row r="46" spans="1:6" x14ac:dyDescent="0.25">
      <c r="A46" s="190"/>
      <c r="B46" s="327" t="s">
        <v>55</v>
      </c>
      <c r="C46" s="265"/>
      <c r="D46" s="181"/>
      <c r="E46" s="209"/>
      <c r="F46" s="182"/>
    </row>
    <row r="47" spans="1:6" x14ac:dyDescent="0.25">
      <c r="A47" s="190"/>
      <c r="B47" s="320"/>
      <c r="C47" s="265"/>
      <c r="D47" s="181"/>
      <c r="E47" s="209"/>
      <c r="F47" s="182"/>
    </row>
    <row r="48" spans="1:6" x14ac:dyDescent="0.25">
      <c r="A48" s="190"/>
      <c r="B48" s="320" t="s">
        <v>56</v>
      </c>
      <c r="C48" s="209">
        <v>5.8785184928982508</v>
      </c>
      <c r="D48" s="181"/>
      <c r="E48" s="209"/>
      <c r="F48" s="182"/>
    </row>
    <row r="49" spans="1:6" x14ac:dyDescent="0.25">
      <c r="A49" s="190"/>
      <c r="B49" s="320"/>
      <c r="C49" s="209"/>
      <c r="D49" s="181"/>
      <c r="E49" s="209"/>
      <c r="F49" s="182"/>
    </row>
    <row r="50" spans="1:6" x14ac:dyDescent="0.25">
      <c r="A50" s="190"/>
      <c r="B50" s="320" t="s">
        <v>57</v>
      </c>
      <c r="C50" s="208">
        <v>8.5396865380892955</v>
      </c>
      <c r="D50" s="181"/>
      <c r="E50" s="209"/>
      <c r="F50" s="182"/>
    </row>
    <row r="51" spans="1:6" x14ac:dyDescent="0.25">
      <c r="A51" s="190"/>
      <c r="B51" s="320"/>
      <c r="C51" s="208"/>
      <c r="D51" s="181"/>
      <c r="E51" s="209"/>
      <c r="F51" s="182"/>
    </row>
    <row r="52" spans="1:6" x14ac:dyDescent="0.25">
      <c r="A52" s="190"/>
      <c r="B52" s="320" t="s">
        <v>178</v>
      </c>
      <c r="C52" s="208">
        <v>66.568986989881012</v>
      </c>
      <c r="D52" s="181"/>
      <c r="E52" s="283"/>
      <c r="F52" s="182"/>
    </row>
    <row r="53" spans="1:6" x14ac:dyDescent="0.25">
      <c r="A53" s="190"/>
      <c r="B53" s="320"/>
      <c r="C53" s="208"/>
      <c r="D53" s="181"/>
      <c r="E53" s="283"/>
      <c r="F53" s="182"/>
    </row>
    <row r="54" spans="1:6" x14ac:dyDescent="0.25">
      <c r="A54" s="190"/>
      <c r="B54" s="320" t="s">
        <v>58</v>
      </c>
      <c r="C54" s="208">
        <v>71.438527018957132</v>
      </c>
      <c r="D54" s="181"/>
      <c r="E54" s="283"/>
      <c r="F54" s="182"/>
    </row>
    <row r="55" spans="1:6" x14ac:dyDescent="0.25">
      <c r="A55" s="290"/>
      <c r="B55" s="321"/>
      <c r="C55" s="328"/>
      <c r="D55" s="192"/>
      <c r="E55" s="311"/>
      <c r="F55" s="312"/>
    </row>
    <row r="56" spans="1:6" x14ac:dyDescent="0.25">
      <c r="A56" s="190"/>
      <c r="B56" s="301"/>
      <c r="C56" s="209"/>
      <c r="D56" s="181"/>
      <c r="E56" s="283"/>
      <c r="F56" s="182"/>
    </row>
    <row r="57" spans="1:6" x14ac:dyDescent="0.25">
      <c r="A57" s="190"/>
      <c r="B57" s="327" t="s">
        <v>59</v>
      </c>
      <c r="C57" s="208"/>
      <c r="D57" s="181"/>
      <c r="E57" s="283"/>
      <c r="F57" s="182"/>
    </row>
    <row r="58" spans="1:6" x14ac:dyDescent="0.25">
      <c r="A58" s="190"/>
      <c r="B58" s="320"/>
      <c r="C58" s="208"/>
      <c r="D58" s="181"/>
      <c r="E58" s="283"/>
      <c r="F58" s="182"/>
    </row>
    <row r="59" spans="1:6" x14ac:dyDescent="0.25">
      <c r="A59" s="190"/>
      <c r="B59" s="317" t="s">
        <v>60</v>
      </c>
      <c r="C59" s="208">
        <v>16.656137502007734</v>
      </c>
      <c r="D59" s="222"/>
      <c r="E59" s="283"/>
      <c r="F59" s="182"/>
    </row>
    <row r="60" spans="1:6" x14ac:dyDescent="0.25">
      <c r="A60" s="190"/>
      <c r="B60" s="317"/>
      <c r="C60" s="197"/>
      <c r="D60" s="222"/>
      <c r="E60" s="265"/>
      <c r="F60" s="182"/>
    </row>
    <row r="61" spans="1:6" x14ac:dyDescent="0.25">
      <c r="A61" s="190"/>
      <c r="B61" s="317" t="s">
        <v>61</v>
      </c>
      <c r="C61" s="208">
        <v>467.49556539213125</v>
      </c>
      <c r="D61" s="222"/>
      <c r="E61" s="266"/>
      <c r="F61" s="173"/>
    </row>
    <row r="62" spans="1:6" x14ac:dyDescent="0.25">
      <c r="A62" s="190"/>
      <c r="B62" s="320"/>
      <c r="C62" s="208"/>
      <c r="D62" s="181"/>
      <c r="E62" s="265"/>
      <c r="F62" s="182"/>
    </row>
    <row r="63" spans="1:6" x14ac:dyDescent="0.25">
      <c r="A63" s="190"/>
      <c r="B63" s="320" t="s">
        <v>179</v>
      </c>
      <c r="C63" s="208">
        <v>52.080903052168146</v>
      </c>
      <c r="D63" s="181"/>
      <c r="E63" s="265"/>
      <c r="F63" s="182"/>
    </row>
    <row r="64" spans="1:6" x14ac:dyDescent="0.25">
      <c r="A64" s="190"/>
      <c r="B64" s="268"/>
      <c r="C64" s="208"/>
      <c r="D64" s="209"/>
      <c r="E64" s="329"/>
      <c r="F64" s="182"/>
    </row>
    <row r="65" spans="1:6" x14ac:dyDescent="0.25">
      <c r="A65" s="190"/>
      <c r="B65" s="267" t="s">
        <v>62</v>
      </c>
      <c r="C65" s="208">
        <v>55.293261656185265</v>
      </c>
      <c r="D65" s="222"/>
      <c r="E65" s="108"/>
      <c r="F65" s="330"/>
    </row>
    <row r="66" spans="1:6" x14ac:dyDescent="0.25">
      <c r="A66" s="190"/>
      <c r="B66" s="330"/>
      <c r="C66" s="331"/>
      <c r="D66" s="222"/>
      <c r="E66" s="108"/>
      <c r="F66" s="330"/>
    </row>
    <row r="67" spans="1:6" x14ac:dyDescent="0.25">
      <c r="A67" s="190"/>
      <c r="B67" s="330"/>
      <c r="C67" s="108"/>
      <c r="D67" s="222"/>
      <c r="E67" s="108"/>
      <c r="F67" s="330"/>
    </row>
    <row r="68" spans="1:6" ht="15.75" thickBot="1" x14ac:dyDescent="0.3">
      <c r="A68" s="332"/>
      <c r="B68" s="333"/>
      <c r="C68" s="334"/>
      <c r="D68" s="334"/>
      <c r="E68" s="334"/>
      <c r="F68" s="333"/>
    </row>
    <row r="69" spans="1:6" ht="15.75" thickTop="1" x14ac:dyDescent="0.25"/>
    <row r="72" spans="1:6" x14ac:dyDescent="0.25">
      <c r="C72" s="166"/>
      <c r="D72" s="166"/>
    </row>
    <row r="73" spans="1:6" x14ac:dyDescent="0.25">
      <c r="C73" s="166"/>
      <c r="D73" s="166"/>
    </row>
    <row r="74" spans="1:6" x14ac:dyDescent="0.25">
      <c r="C74" s="166"/>
      <c r="D74" s="166"/>
    </row>
    <row r="75" spans="1:6" x14ac:dyDescent="0.25">
      <c r="C75" s="166"/>
      <c r="D75" s="166"/>
    </row>
    <row r="76" spans="1:6" x14ac:dyDescent="0.25">
      <c r="C76" s="166"/>
      <c r="D76" s="166"/>
    </row>
    <row r="77" spans="1:6" x14ac:dyDescent="0.25">
      <c r="C77" s="166"/>
      <c r="D77" s="166"/>
    </row>
    <row r="78" spans="1:6" x14ac:dyDescent="0.25">
      <c r="C78" s="166"/>
      <c r="D78" s="166"/>
    </row>
    <row r="79" spans="1:6" x14ac:dyDescent="0.25">
      <c r="C79" s="166"/>
      <c r="D79" s="166"/>
    </row>
    <row r="80" spans="1:6" x14ac:dyDescent="0.25">
      <c r="C80" s="166"/>
      <c r="D80" s="166"/>
    </row>
    <row r="81" spans="3:4" x14ac:dyDescent="0.25">
      <c r="C81" s="166"/>
      <c r="D81" s="166"/>
    </row>
    <row r="82" spans="3:4" x14ac:dyDescent="0.25">
      <c r="C82" s="166"/>
      <c r="D82" s="166"/>
    </row>
    <row r="83" spans="3:4" x14ac:dyDescent="0.25">
      <c r="C83" s="166"/>
      <c r="D83" s="166"/>
    </row>
    <row r="84" spans="3:4" x14ac:dyDescent="0.25">
      <c r="C84" s="166"/>
      <c r="D84" s="166"/>
    </row>
    <row r="85" spans="3:4" x14ac:dyDescent="0.25">
      <c r="C85" s="166"/>
      <c r="D85" s="166"/>
    </row>
    <row r="86" spans="3:4" x14ac:dyDescent="0.25">
      <c r="C86" s="166"/>
      <c r="D86" s="166"/>
    </row>
    <row r="87" spans="3:4" x14ac:dyDescent="0.25">
      <c r="C87" s="166"/>
      <c r="D87" s="166"/>
    </row>
    <row r="88" spans="3:4" x14ac:dyDescent="0.25">
      <c r="C88" s="166"/>
      <c r="D88" s="166"/>
    </row>
    <row r="89" spans="3:4" x14ac:dyDescent="0.25">
      <c r="C89" s="166"/>
      <c r="D89" s="166"/>
    </row>
    <row r="90" spans="3:4" x14ac:dyDescent="0.25">
      <c r="C90" s="166"/>
      <c r="D90" s="166"/>
    </row>
    <row r="91" spans="3:4" x14ac:dyDescent="0.25">
      <c r="C91" s="166"/>
      <c r="D91" s="166"/>
    </row>
    <row r="92" spans="3:4" x14ac:dyDescent="0.25">
      <c r="C92" s="166"/>
      <c r="D92" s="166"/>
    </row>
    <row r="93" spans="3:4" x14ac:dyDescent="0.25">
      <c r="C93" s="166"/>
      <c r="D93" s="166"/>
    </row>
    <row r="94" spans="3:4" x14ac:dyDescent="0.25">
      <c r="C94" s="166"/>
      <c r="D94" s="166"/>
    </row>
    <row r="95" spans="3:4" x14ac:dyDescent="0.25">
      <c r="C95" s="166"/>
      <c r="D95" s="166"/>
    </row>
    <row r="96" spans="3:4" x14ac:dyDescent="0.25">
      <c r="C96" s="166"/>
      <c r="D96" s="166"/>
    </row>
    <row r="97" spans="3:4" x14ac:dyDescent="0.25">
      <c r="C97" s="166"/>
      <c r="D97" s="166"/>
    </row>
    <row r="98" spans="3:4" x14ac:dyDescent="0.25">
      <c r="C98" s="166"/>
      <c r="D98" s="166"/>
    </row>
    <row r="99" spans="3:4" x14ac:dyDescent="0.25">
      <c r="C99" s="166"/>
      <c r="D99" s="166"/>
    </row>
    <row r="100" spans="3:4" x14ac:dyDescent="0.25">
      <c r="C100" s="166"/>
      <c r="D100" s="166"/>
    </row>
    <row r="101" spans="3:4" x14ac:dyDescent="0.25">
      <c r="C101" s="166"/>
      <c r="D101" s="166"/>
    </row>
    <row r="102" spans="3:4" x14ac:dyDescent="0.25">
      <c r="C102" s="166"/>
      <c r="D102" s="166"/>
    </row>
    <row r="103" spans="3:4" x14ac:dyDescent="0.25">
      <c r="C103" s="166"/>
      <c r="D103" s="166"/>
    </row>
    <row r="104" spans="3:4" x14ac:dyDescent="0.25">
      <c r="C104" s="166"/>
      <c r="D104" s="166"/>
    </row>
    <row r="105" spans="3:4" x14ac:dyDescent="0.25">
      <c r="C105" s="166"/>
      <c r="D105" s="166"/>
    </row>
    <row r="106" spans="3:4" x14ac:dyDescent="0.25">
      <c r="C106" s="166"/>
      <c r="D106" s="166"/>
    </row>
    <row r="107" spans="3:4" x14ac:dyDescent="0.25">
      <c r="C107" s="166"/>
      <c r="D107" s="166"/>
    </row>
    <row r="108" spans="3:4" x14ac:dyDescent="0.25">
      <c r="C108" s="166"/>
      <c r="D108" s="166"/>
    </row>
    <row r="109" spans="3:4" x14ac:dyDescent="0.25">
      <c r="C109" s="166"/>
      <c r="D109" s="166"/>
    </row>
    <row r="110" spans="3:4" x14ac:dyDescent="0.25">
      <c r="C110" s="166"/>
      <c r="D110" s="166"/>
    </row>
    <row r="111" spans="3:4" x14ac:dyDescent="0.25">
      <c r="C111" s="166"/>
      <c r="D111" s="166"/>
    </row>
    <row r="112" spans="3:4" x14ac:dyDescent="0.25">
      <c r="C112" s="166"/>
      <c r="D112" s="166"/>
    </row>
    <row r="113" spans="3:4" x14ac:dyDescent="0.25">
      <c r="C113" s="166"/>
      <c r="D113" s="166"/>
    </row>
    <row r="114" spans="3:4" x14ac:dyDescent="0.25">
      <c r="C114" s="166"/>
      <c r="D114" s="166"/>
    </row>
    <row r="115" spans="3:4" x14ac:dyDescent="0.25">
      <c r="C115" s="166"/>
      <c r="D115" s="166"/>
    </row>
    <row r="116" spans="3:4" x14ac:dyDescent="0.25">
      <c r="C116" s="166"/>
      <c r="D116" s="166"/>
    </row>
  </sheetData>
  <mergeCells count="3">
    <mergeCell ref="C9:D9"/>
    <mergeCell ref="A3:F3"/>
    <mergeCell ref="A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43"/>
  <sheetViews>
    <sheetView showGridLines="0" topLeftCell="A25" workbookViewId="0">
      <selection activeCell="B22" sqref="B22"/>
    </sheetView>
  </sheetViews>
  <sheetFormatPr baseColWidth="10" defaultRowHeight="12" x14ac:dyDescent="0.2"/>
  <cols>
    <col min="1" max="1" width="36" style="381" customWidth="1"/>
    <col min="2" max="2" width="17" style="110" bestFit="1" customWidth="1"/>
    <col min="3" max="3" width="17.140625" style="110" bestFit="1" customWidth="1"/>
    <col min="4" max="4" width="17" style="110" bestFit="1" customWidth="1"/>
    <col min="5" max="5" width="18.85546875" style="383" customWidth="1"/>
    <col min="6" max="6" width="20.42578125" style="110" bestFit="1" customWidth="1"/>
    <col min="7" max="7" width="23.5703125" style="110" bestFit="1" customWidth="1"/>
    <col min="8" max="8" width="17.85546875" style="383" bestFit="1" customWidth="1"/>
    <col min="9" max="9" width="15" style="108" bestFit="1" customWidth="1"/>
    <col min="10" max="10" width="13" style="108" bestFit="1" customWidth="1"/>
    <col min="11" max="11" width="12" style="108" bestFit="1" customWidth="1"/>
    <col min="12" max="12" width="11.42578125" style="108"/>
    <col min="13" max="13" width="12" style="108" bestFit="1" customWidth="1"/>
    <col min="14" max="16384" width="11.42578125" style="108"/>
  </cols>
  <sheetData>
    <row r="1" spans="1:12" s="368" customFormat="1" x14ac:dyDescent="0.2">
      <c r="B1" s="377"/>
      <c r="C1" s="377"/>
      <c r="D1" s="377"/>
      <c r="E1" s="377"/>
      <c r="F1" s="377"/>
      <c r="G1" s="377"/>
      <c r="H1" s="377"/>
    </row>
    <row r="2" spans="1:12" s="373" customFormat="1" ht="20.100000000000001" customHeight="1" x14ac:dyDescent="0.2">
      <c r="A2" s="378" t="s">
        <v>181</v>
      </c>
      <c r="B2" s="627" t="s">
        <v>8</v>
      </c>
      <c r="C2" s="627"/>
      <c r="D2" s="627"/>
      <c r="E2" s="627"/>
      <c r="F2" s="627"/>
      <c r="G2" s="623" t="s">
        <v>227</v>
      </c>
      <c r="H2" s="623"/>
      <c r="J2" s="100"/>
      <c r="K2" s="100"/>
      <c r="L2" s="100"/>
    </row>
    <row r="3" spans="1:12" s="373" customFormat="1" ht="20.100000000000001" customHeight="1" thickBot="1" x14ac:dyDescent="0.25">
      <c r="A3" s="378"/>
      <c r="B3" s="379"/>
      <c r="C3" s="379"/>
      <c r="D3" s="379"/>
      <c r="E3" s="379"/>
      <c r="F3" s="103"/>
      <c r="G3" s="380"/>
      <c r="H3" s="103"/>
      <c r="J3" s="100"/>
      <c r="K3" s="100"/>
      <c r="L3" s="100"/>
    </row>
    <row r="4" spans="1:12" s="373" customFormat="1" ht="20.100000000000001" customHeight="1" thickTop="1" x14ac:dyDescent="0.2">
      <c r="A4" s="614"/>
      <c r="B4" s="624" t="s">
        <v>262</v>
      </c>
      <c r="C4" s="625" t="s">
        <v>2</v>
      </c>
      <c r="D4" s="625" t="s">
        <v>3</v>
      </c>
      <c r="E4" s="626" t="s">
        <v>4</v>
      </c>
      <c r="F4" s="424"/>
      <c r="G4" s="425"/>
      <c r="H4" s="426"/>
      <c r="J4" s="100"/>
      <c r="K4" s="100"/>
      <c r="L4" s="100"/>
    </row>
    <row r="5" spans="1:12" ht="15" customHeight="1" thickBot="1" x14ac:dyDescent="0.25">
      <c r="A5" s="445" t="s">
        <v>0</v>
      </c>
      <c r="B5" s="452" t="s">
        <v>1</v>
      </c>
      <c r="C5" s="427" t="s">
        <v>2</v>
      </c>
      <c r="D5" s="427" t="s">
        <v>3</v>
      </c>
      <c r="E5" s="441" t="s">
        <v>4</v>
      </c>
      <c r="F5" s="428" t="s">
        <v>5</v>
      </c>
      <c r="G5" s="428" t="s">
        <v>6</v>
      </c>
      <c r="H5" s="429" t="s">
        <v>7</v>
      </c>
    </row>
    <row r="6" spans="1:12" ht="15" customHeight="1" thickTop="1" x14ac:dyDescent="0.2">
      <c r="A6" s="453" t="s">
        <v>9</v>
      </c>
      <c r="B6" s="454"/>
      <c r="C6" s="451"/>
      <c r="D6" s="451"/>
      <c r="E6" s="443"/>
      <c r="F6" s="451"/>
      <c r="G6" s="451"/>
      <c r="H6" s="443"/>
      <c r="I6" s="449"/>
    </row>
    <row r="7" spans="1:12" s="111" customFormat="1" ht="15" customHeight="1" x14ac:dyDescent="0.2">
      <c r="A7" s="430" t="s">
        <v>245</v>
      </c>
      <c r="B7" s="465">
        <v>4927752550.6899996</v>
      </c>
      <c r="C7" s="431">
        <v>227669610.78999999</v>
      </c>
      <c r="D7" s="431">
        <v>709044721.90999997</v>
      </c>
      <c r="E7" s="432">
        <v>5864466883.3900003</v>
      </c>
      <c r="F7" s="431"/>
      <c r="G7" s="431"/>
      <c r="H7" s="432">
        <v>5864466883.3900003</v>
      </c>
    </row>
    <row r="8" spans="1:12" s="111" customFormat="1" ht="15" customHeight="1" x14ac:dyDescent="0.2">
      <c r="A8" s="430" t="s">
        <v>246</v>
      </c>
      <c r="B8" s="465">
        <v>2202615180.6300001</v>
      </c>
      <c r="C8" s="431">
        <v>149370732.63</v>
      </c>
      <c r="D8" s="431">
        <v>457377553.86000001</v>
      </c>
      <c r="E8" s="432">
        <v>2809363467.1199999</v>
      </c>
      <c r="F8" s="431"/>
      <c r="G8" s="431"/>
      <c r="H8" s="432">
        <v>2809363467.1199999</v>
      </c>
    </row>
    <row r="9" spans="1:12" ht="15" customHeight="1" x14ac:dyDescent="0.2">
      <c r="A9" s="430" t="s">
        <v>228</v>
      </c>
      <c r="B9" s="465">
        <f>7130367731.32</f>
        <v>7130367731.3199997</v>
      </c>
      <c r="C9" s="431">
        <v>377040343.42000002</v>
      </c>
      <c r="D9" s="431">
        <v>1166422275.77</v>
      </c>
      <c r="E9" s="432">
        <v>8673830350.5100002</v>
      </c>
      <c r="F9" s="431"/>
      <c r="G9" s="431"/>
      <c r="H9" s="432">
        <v>8673830350.5100002</v>
      </c>
    </row>
    <row r="10" spans="1:12" ht="15" customHeight="1" x14ac:dyDescent="0.2">
      <c r="A10" s="430" t="s">
        <v>247</v>
      </c>
      <c r="B10" s="431"/>
      <c r="C10" s="431"/>
      <c r="D10" s="431"/>
      <c r="E10" s="432"/>
      <c r="F10" s="465">
        <v>1649246381.6199999</v>
      </c>
      <c r="G10" s="465"/>
      <c r="H10" s="432">
        <v>1649246381.6199999</v>
      </c>
    </row>
    <row r="11" spans="1:12" ht="15" customHeight="1" x14ac:dyDescent="0.2">
      <c r="A11" s="430" t="s">
        <v>248</v>
      </c>
      <c r="B11" s="431"/>
      <c r="C11" s="431"/>
      <c r="D11" s="431"/>
      <c r="E11" s="432"/>
      <c r="F11" s="465"/>
      <c r="G11" s="465">
        <v>13710606.4</v>
      </c>
      <c r="H11" s="432">
        <v>13710606.4</v>
      </c>
    </row>
    <row r="12" spans="1:12" ht="15" customHeight="1" thickBot="1" x14ac:dyDescent="0.25">
      <c r="A12" s="430" t="s">
        <v>249</v>
      </c>
      <c r="B12" s="431">
        <f>-294315799.27*-1</f>
        <v>294315799.26999998</v>
      </c>
      <c r="C12" s="465">
        <v>23674634.190000001</v>
      </c>
      <c r="D12" s="465">
        <v>79722668.489999995</v>
      </c>
      <c r="E12" s="466">
        <v>397713101.94999999</v>
      </c>
      <c r="F12" s="465">
        <v>850527.79</v>
      </c>
      <c r="G12" s="465">
        <v>221678.84</v>
      </c>
      <c r="H12" s="432">
        <v>398785308.57999998</v>
      </c>
      <c r="I12" s="439"/>
      <c r="K12" s="442"/>
    </row>
    <row r="13" spans="1:12" ht="15" customHeight="1" thickTop="1" thickBot="1" x14ac:dyDescent="0.25">
      <c r="A13" s="372" t="s">
        <v>230</v>
      </c>
      <c r="B13" s="433">
        <v>7424683531</v>
      </c>
      <c r="C13" s="433">
        <v>400714977.61000001</v>
      </c>
      <c r="D13" s="433">
        <v>1246144944.26</v>
      </c>
      <c r="E13" s="433">
        <v>9071543452.4599991</v>
      </c>
      <c r="F13" s="433">
        <v>1650096909.4100001</v>
      </c>
      <c r="G13" s="433">
        <v>13932285.24</v>
      </c>
      <c r="H13" s="434">
        <v>10735572647.110001</v>
      </c>
    </row>
    <row r="14" spans="1:12" ht="15" customHeight="1" thickTop="1" x14ac:dyDescent="0.2">
      <c r="A14" s="430" t="s">
        <v>231</v>
      </c>
      <c r="B14" s="431"/>
      <c r="C14" s="431"/>
      <c r="D14" s="431"/>
      <c r="E14" s="432"/>
      <c r="F14" s="431"/>
      <c r="G14" s="431"/>
      <c r="H14" s="432"/>
    </row>
    <row r="15" spans="1:12" ht="15" customHeight="1" x14ac:dyDescent="0.2">
      <c r="A15" s="430" t="s">
        <v>232</v>
      </c>
      <c r="B15" s="431"/>
      <c r="C15" s="431"/>
      <c r="D15" s="431"/>
      <c r="E15" s="432"/>
      <c r="F15" s="431"/>
      <c r="G15" s="431"/>
      <c r="H15" s="432"/>
    </row>
    <row r="16" spans="1:12" s="381" customFormat="1" ht="15" customHeight="1" x14ac:dyDescent="0.2">
      <c r="A16" s="430" t="s">
        <v>250</v>
      </c>
      <c r="B16" s="431">
        <v>1303742925</v>
      </c>
      <c r="C16" s="431">
        <v>65909122.210000001</v>
      </c>
      <c r="D16" s="431">
        <v>255529015.97999999</v>
      </c>
      <c r="E16" s="432">
        <v>1625081063</v>
      </c>
      <c r="F16" s="431">
        <v>247499996.16999999</v>
      </c>
      <c r="G16" s="431"/>
      <c r="H16" s="432">
        <v>1872681059</v>
      </c>
      <c r="K16" s="440"/>
    </row>
    <row r="17" spans="1:10" ht="15" customHeight="1" x14ac:dyDescent="0.2">
      <c r="A17" s="430" t="s">
        <v>251</v>
      </c>
      <c r="B17" s="431">
        <v>1687930023</v>
      </c>
      <c r="C17" s="431">
        <v>228095239.78</v>
      </c>
      <c r="D17" s="431">
        <v>542723999</v>
      </c>
      <c r="E17" s="432">
        <v>2458749262</v>
      </c>
      <c r="F17" s="431">
        <v>725145169</v>
      </c>
      <c r="G17" s="431"/>
      <c r="H17" s="432">
        <v>3183894432</v>
      </c>
    </row>
    <row r="18" spans="1:10" ht="15" customHeight="1" x14ac:dyDescent="0.2">
      <c r="A18" s="430" t="s">
        <v>233</v>
      </c>
      <c r="B18" s="431">
        <v>2991672948</v>
      </c>
      <c r="C18" s="431">
        <v>294004361.99000001</v>
      </c>
      <c r="D18" s="431">
        <v>798253015</v>
      </c>
      <c r="E18" s="432">
        <v>4083930326</v>
      </c>
      <c r="F18" s="431">
        <v>972645165</v>
      </c>
      <c r="G18" s="431"/>
      <c r="H18" s="432">
        <v>5056575491</v>
      </c>
    </row>
    <row r="19" spans="1:10" ht="15" customHeight="1" x14ac:dyDescent="0.2">
      <c r="A19" s="430" t="s">
        <v>234</v>
      </c>
      <c r="B19" s="431"/>
      <c r="C19" s="431"/>
      <c r="D19" s="431"/>
      <c r="E19" s="432"/>
      <c r="F19" s="431"/>
      <c r="G19" s="431"/>
      <c r="H19" s="432"/>
    </row>
    <row r="20" spans="1:10" ht="15" customHeight="1" x14ac:dyDescent="0.2">
      <c r="A20" s="430" t="s">
        <v>235</v>
      </c>
      <c r="B20" s="431"/>
      <c r="C20" s="431"/>
      <c r="D20" s="431"/>
      <c r="E20" s="432"/>
      <c r="F20" s="431"/>
      <c r="G20" s="431"/>
      <c r="H20" s="432"/>
    </row>
    <row r="21" spans="1:10" ht="15" customHeight="1" x14ac:dyDescent="0.2">
      <c r="A21" s="430" t="s">
        <v>252</v>
      </c>
      <c r="B21" s="431">
        <v>1252348387.3599999</v>
      </c>
      <c r="C21" s="431">
        <v>111869720.39</v>
      </c>
      <c r="D21" s="431">
        <v>393968483.38</v>
      </c>
      <c r="E21" s="432">
        <v>1758186591.1300001</v>
      </c>
      <c r="F21" s="431">
        <v>240967116</v>
      </c>
      <c r="G21" s="431"/>
      <c r="H21" s="432">
        <v>1999153707.1300001</v>
      </c>
    </row>
    <row r="22" spans="1:10" ht="15" customHeight="1" x14ac:dyDescent="0.2">
      <c r="A22" s="430" t="s">
        <v>253</v>
      </c>
      <c r="B22" s="431">
        <v>498815655.72000003</v>
      </c>
      <c r="C22" s="431">
        <v>30663640.309999999</v>
      </c>
      <c r="D22" s="431">
        <v>153744434.34</v>
      </c>
      <c r="E22" s="432">
        <v>683223730.37</v>
      </c>
      <c r="F22" s="431">
        <v>98983243.640000001</v>
      </c>
      <c r="G22" s="431"/>
      <c r="H22" s="432">
        <v>782206974.00999999</v>
      </c>
    </row>
    <row r="23" spans="1:10" ht="15" customHeight="1" x14ac:dyDescent="0.2">
      <c r="A23" s="430" t="s">
        <v>254</v>
      </c>
      <c r="B23" s="431"/>
      <c r="C23" s="431"/>
      <c r="D23" s="431"/>
      <c r="E23" s="432"/>
      <c r="F23" s="431"/>
      <c r="G23" s="431">
        <v>4651503.63</v>
      </c>
      <c r="H23" s="432">
        <v>4651503.63</v>
      </c>
    </row>
    <row r="24" spans="1:10" ht="15" customHeight="1" x14ac:dyDescent="0.2">
      <c r="A24" s="430" t="s">
        <v>236</v>
      </c>
      <c r="B24" s="431">
        <v>1751164043.0799999</v>
      </c>
      <c r="C24" s="431">
        <v>142533360.69999999</v>
      </c>
      <c r="D24" s="431">
        <v>547712917.72000003</v>
      </c>
      <c r="E24" s="432">
        <v>2441410321.5</v>
      </c>
      <c r="F24" s="431">
        <v>339950359.63999999</v>
      </c>
      <c r="G24" s="431">
        <v>4651503.63</v>
      </c>
      <c r="H24" s="432">
        <v>2786012184.77</v>
      </c>
    </row>
    <row r="25" spans="1:10" ht="15" customHeight="1" x14ac:dyDescent="0.2">
      <c r="A25" s="430" t="s">
        <v>237</v>
      </c>
      <c r="B25" s="431"/>
      <c r="C25" s="431"/>
      <c r="D25" s="431"/>
      <c r="E25" s="432"/>
      <c r="F25" s="431"/>
      <c r="G25" s="431"/>
      <c r="H25" s="432"/>
    </row>
    <row r="26" spans="1:10" ht="15" customHeight="1" x14ac:dyDescent="0.2">
      <c r="A26" s="430" t="s">
        <v>255</v>
      </c>
      <c r="B26" s="431">
        <v>310188018.13999999</v>
      </c>
      <c r="C26" s="431">
        <v>28189451.57</v>
      </c>
      <c r="D26" s="431">
        <v>97914431.760000005</v>
      </c>
      <c r="E26" s="432">
        <v>436291901.47000003</v>
      </c>
      <c r="F26" s="431">
        <v>69316319.189999998</v>
      </c>
      <c r="G26" s="431"/>
      <c r="H26" s="432">
        <v>505608220.66000003</v>
      </c>
    </row>
    <row r="27" spans="1:10" ht="15" customHeight="1" x14ac:dyDescent="0.2">
      <c r="A27" s="430" t="s">
        <v>256</v>
      </c>
      <c r="B27" s="431">
        <v>830757651</v>
      </c>
      <c r="C27" s="431">
        <v>51205787</v>
      </c>
      <c r="D27" s="431">
        <v>256682057</v>
      </c>
      <c r="E27" s="432">
        <v>1138645495</v>
      </c>
      <c r="F27" s="431">
        <v>172924649</v>
      </c>
      <c r="G27" s="431"/>
      <c r="H27" s="432">
        <v>1311570143</v>
      </c>
    </row>
    <row r="28" spans="1:10" ht="15" customHeight="1" x14ac:dyDescent="0.2">
      <c r="A28" s="430" t="s">
        <v>257</v>
      </c>
      <c r="B28" s="431">
        <v>310308298.68000001</v>
      </c>
      <c r="C28" s="431">
        <v>16437736.51</v>
      </c>
      <c r="D28" s="431">
        <v>82417171.769999996</v>
      </c>
      <c r="E28" s="432">
        <v>409163206.95999998</v>
      </c>
      <c r="F28" s="431">
        <v>70535689.560000002</v>
      </c>
      <c r="G28" s="431"/>
      <c r="H28" s="432">
        <v>479698896.51999998</v>
      </c>
    </row>
    <row r="29" spans="1:10" ht="15" customHeight="1" x14ac:dyDescent="0.2">
      <c r="A29" s="430" t="s">
        <v>238</v>
      </c>
      <c r="B29" s="431">
        <v>1451253967</v>
      </c>
      <c r="C29" s="431">
        <v>95832975</v>
      </c>
      <c r="D29" s="431">
        <v>437013661</v>
      </c>
      <c r="E29" s="432">
        <v>1984100603</v>
      </c>
      <c r="F29" s="431">
        <v>312776657</v>
      </c>
      <c r="G29" s="431"/>
      <c r="H29" s="432">
        <v>2296877260</v>
      </c>
      <c r="J29" s="439"/>
    </row>
    <row r="30" spans="1:10" ht="15" customHeight="1" thickBot="1" x14ac:dyDescent="0.25">
      <c r="A30" s="430" t="s">
        <v>239</v>
      </c>
      <c r="B30" s="431">
        <v>3202418010</v>
      </c>
      <c r="C30" s="431">
        <v>238366335</v>
      </c>
      <c r="D30" s="431">
        <v>984726578</v>
      </c>
      <c r="E30" s="432">
        <v>4425510925</v>
      </c>
      <c r="F30" s="431">
        <v>652727017</v>
      </c>
      <c r="G30" s="431">
        <v>4651503.63</v>
      </c>
      <c r="H30" s="432">
        <v>5082889445</v>
      </c>
      <c r="I30" s="439"/>
    </row>
    <row r="31" spans="1:10" ht="15" customHeight="1" thickTop="1" thickBot="1" x14ac:dyDescent="0.25">
      <c r="A31" s="372" t="s">
        <v>240</v>
      </c>
      <c r="B31" s="433">
        <v>6194090958</v>
      </c>
      <c r="C31" s="433">
        <v>532370698</v>
      </c>
      <c r="D31" s="433">
        <v>1782979594</v>
      </c>
      <c r="E31" s="433">
        <v>8509441250</v>
      </c>
      <c r="F31" s="433">
        <v>1625372182</v>
      </c>
      <c r="G31" s="433">
        <v>4651503.63</v>
      </c>
      <c r="H31" s="434">
        <v>10139465027.219999</v>
      </c>
      <c r="I31" s="439"/>
    </row>
    <row r="32" spans="1:10" ht="15" customHeight="1" thickTop="1" x14ac:dyDescent="0.2">
      <c r="A32" s="435" t="s">
        <v>229</v>
      </c>
      <c r="B32" s="436">
        <v>1230592573</v>
      </c>
      <c r="C32" s="436">
        <v>-131655720</v>
      </c>
      <c r="D32" s="436">
        <v>-536834649</v>
      </c>
      <c r="E32" s="436">
        <v>562102204</v>
      </c>
      <c r="F32" s="436">
        <v>24724727</v>
      </c>
      <c r="G32" s="436">
        <v>9280781.6099999994</v>
      </c>
      <c r="H32" s="436">
        <v>596107619.88999999</v>
      </c>
    </row>
    <row r="33" spans="1:9" ht="15" customHeight="1" x14ac:dyDescent="0.2">
      <c r="A33" s="430" t="s">
        <v>241</v>
      </c>
      <c r="B33" s="431"/>
      <c r="C33" s="431"/>
      <c r="D33" s="431"/>
      <c r="E33" s="431"/>
      <c r="F33" s="431"/>
      <c r="G33" s="431"/>
      <c r="H33" s="432"/>
    </row>
    <row r="34" spans="1:9" s="381" customFormat="1" ht="15" customHeight="1" x14ac:dyDescent="0.2">
      <c r="A34" s="430" t="s">
        <v>258</v>
      </c>
      <c r="B34" s="431">
        <v>56500269.630000003</v>
      </c>
      <c r="C34" s="431">
        <v>3470287.57</v>
      </c>
      <c r="D34" s="431">
        <v>17399676.690000001</v>
      </c>
      <c r="E34" s="432">
        <v>77370233.890000001</v>
      </c>
      <c r="F34" s="431">
        <v>11222241.35</v>
      </c>
      <c r="G34" s="431"/>
      <c r="H34" s="432">
        <v>88592475.239999995</v>
      </c>
      <c r="I34" s="440"/>
    </row>
    <row r="35" spans="1:9" s="381" customFormat="1" ht="15" customHeight="1" x14ac:dyDescent="0.2">
      <c r="A35" s="430" t="s">
        <v>259</v>
      </c>
      <c r="B35" s="431">
        <v>8239323.5199999996</v>
      </c>
      <c r="C35" s="431">
        <v>439901.86</v>
      </c>
      <c r="D35" s="431">
        <v>2205623.9900000002</v>
      </c>
      <c r="E35" s="432">
        <v>10884849.369999999</v>
      </c>
      <c r="F35" s="431">
        <v>1861162.97</v>
      </c>
      <c r="G35" s="431"/>
      <c r="H35" s="432">
        <v>12746012.34</v>
      </c>
    </row>
    <row r="36" spans="1:9" ht="15" customHeight="1" x14ac:dyDescent="0.2">
      <c r="A36" s="430" t="s">
        <v>266</v>
      </c>
      <c r="B36" s="432">
        <v>48260946.109999999</v>
      </c>
      <c r="C36" s="432">
        <v>3030385.71</v>
      </c>
      <c r="D36" s="432">
        <v>15194052.699999999</v>
      </c>
      <c r="E36" s="432">
        <v>66485384.520000003</v>
      </c>
      <c r="F36" s="432">
        <v>9361078.3800000008</v>
      </c>
      <c r="G36" s="431"/>
      <c r="H36" s="432">
        <v>75846462.900000006</v>
      </c>
    </row>
    <row r="37" spans="1:9" ht="15" customHeight="1" x14ac:dyDescent="0.2">
      <c r="A37" s="430" t="s">
        <v>243</v>
      </c>
      <c r="B37" s="431"/>
      <c r="C37" s="431"/>
      <c r="D37" s="431"/>
      <c r="E37" s="432"/>
      <c r="F37" s="431"/>
      <c r="G37" s="431"/>
      <c r="H37" s="432"/>
    </row>
    <row r="38" spans="1:9" ht="15" customHeight="1" x14ac:dyDescent="0.2">
      <c r="A38" s="430" t="s">
        <v>260</v>
      </c>
      <c r="B38" s="431">
        <v>266883274.75</v>
      </c>
      <c r="C38" s="431">
        <v>21245878.079999998</v>
      </c>
      <c r="D38" s="431">
        <v>106524714.61</v>
      </c>
      <c r="E38" s="432">
        <v>394653867.44</v>
      </c>
      <c r="F38" s="431">
        <v>36521287.789999999</v>
      </c>
      <c r="G38" s="431"/>
      <c r="H38" s="432">
        <v>431175155.23000002</v>
      </c>
      <c r="I38" s="439"/>
    </row>
    <row r="39" spans="1:9" ht="15" customHeight="1" x14ac:dyDescent="0.2">
      <c r="A39" s="430" t="s">
        <v>261</v>
      </c>
      <c r="B39" s="431">
        <v>249910977.59</v>
      </c>
      <c r="C39" s="431">
        <v>15357120.560000001</v>
      </c>
      <c r="D39" s="431">
        <v>76999071.230000004</v>
      </c>
      <c r="E39" s="432">
        <v>342267169.38</v>
      </c>
      <c r="F39" s="431">
        <v>49610585.979999997</v>
      </c>
      <c r="G39" s="431"/>
      <c r="H39" s="432">
        <v>391877755.36000001</v>
      </c>
    </row>
    <row r="40" spans="1:9" ht="15" customHeight="1" x14ac:dyDescent="0.2">
      <c r="A40" s="430" t="s">
        <v>244</v>
      </c>
      <c r="B40" s="432">
        <v>16972297.16</v>
      </c>
      <c r="C40" s="432">
        <v>5888757.5199999996</v>
      </c>
      <c r="D40" s="432">
        <v>29525643.379999999</v>
      </c>
      <c r="E40" s="432">
        <v>52386698.060000002</v>
      </c>
      <c r="F40" s="432">
        <v>-13089298.189999999</v>
      </c>
      <c r="G40" s="432"/>
      <c r="H40" s="432">
        <v>39297399.869999997</v>
      </c>
      <c r="I40" s="439"/>
    </row>
    <row r="41" spans="1:9" ht="15" customHeight="1" thickBot="1" x14ac:dyDescent="0.25">
      <c r="A41" s="437" t="s">
        <v>10</v>
      </c>
      <c r="B41" s="438">
        <v>352507261.18000001</v>
      </c>
      <c r="C41" s="438">
        <v>21669640.16</v>
      </c>
      <c r="D41" s="438">
        <v>108649415.39</v>
      </c>
      <c r="E41" s="615">
        <v>482826316.73000002</v>
      </c>
      <c r="F41" s="438">
        <v>69950315.269999996</v>
      </c>
      <c r="G41" s="438"/>
      <c r="H41" s="615">
        <v>552776632</v>
      </c>
      <c r="I41" s="439"/>
    </row>
    <row r="42" spans="1:9" ht="15" customHeight="1" thickTop="1" thickBot="1" x14ac:dyDescent="0.25">
      <c r="A42" s="372" t="s">
        <v>11</v>
      </c>
      <c r="B42" s="433">
        <v>1648333076</v>
      </c>
      <c r="C42" s="433">
        <v>-101066937</v>
      </c>
      <c r="D42" s="433">
        <v>-383465538</v>
      </c>
      <c r="E42" s="433">
        <v>1163800602</v>
      </c>
      <c r="F42" s="433">
        <v>90946822</v>
      </c>
      <c r="G42" s="433">
        <v>9280781.6099999994</v>
      </c>
      <c r="H42" s="434">
        <v>1264028114.6599998</v>
      </c>
      <c r="I42" s="439"/>
    </row>
    <row r="43" spans="1:9" ht="12.75" thickTop="1" x14ac:dyDescent="0.2">
      <c r="A43" s="382"/>
    </row>
  </sheetData>
  <mergeCells count="3">
    <mergeCell ref="G2:H2"/>
    <mergeCell ref="B4:E4"/>
    <mergeCell ref="B2:F2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I41"/>
  <sheetViews>
    <sheetView showGridLines="0" workbookViewId="0">
      <selection activeCell="B9" sqref="B9:D9"/>
    </sheetView>
  </sheetViews>
  <sheetFormatPr baseColWidth="10" defaultRowHeight="12" x14ac:dyDescent="0.2"/>
  <cols>
    <col min="1" max="1" width="36" style="368" bestFit="1" customWidth="1"/>
    <col min="2" max="2" width="15.7109375" style="377" customWidth="1"/>
    <col min="3" max="4" width="15.140625" style="377" bestFit="1" customWidth="1"/>
    <col min="5" max="5" width="16.85546875" style="377" bestFit="1" customWidth="1"/>
    <col min="6" max="6" width="17.28515625" style="377" bestFit="1" customWidth="1"/>
    <col min="7" max="7" width="23.5703125" style="377" bestFit="1" customWidth="1"/>
    <col min="8" max="8" width="11.42578125" style="368"/>
    <col min="9" max="9" width="12.7109375" style="368" bestFit="1" customWidth="1"/>
    <col min="10" max="10" width="13.42578125" style="368" bestFit="1" customWidth="1"/>
    <col min="11" max="16384" width="11.42578125" style="368"/>
  </cols>
  <sheetData>
    <row r="2" spans="1:7" s="111" customFormat="1" ht="20.100000000000001" customHeight="1" x14ac:dyDescent="0.2">
      <c r="A2" s="266" t="s">
        <v>187</v>
      </c>
      <c r="B2" s="497" t="s">
        <v>8</v>
      </c>
      <c r="C2" s="497"/>
      <c r="D2" s="497"/>
      <c r="E2" s="497"/>
      <c r="F2" s="497"/>
      <c r="G2" s="520" t="s">
        <v>227</v>
      </c>
    </row>
    <row r="3" spans="1:7" ht="12.75" thickBot="1" x14ac:dyDescent="0.25"/>
    <row r="4" spans="1:7" ht="19.5" customHeight="1" thickTop="1" x14ac:dyDescent="0.2">
      <c r="A4" s="561"/>
      <c r="B4" s="650" t="s">
        <v>262</v>
      </c>
      <c r="C4" s="651"/>
      <c r="D4" s="651"/>
      <c r="E4" s="651"/>
      <c r="F4" s="563"/>
      <c r="G4" s="572"/>
    </row>
    <row r="5" spans="1:7" ht="12.75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73" t="s">
        <v>4</v>
      </c>
      <c r="F5" s="567" t="s">
        <v>5</v>
      </c>
      <c r="G5" s="574" t="s">
        <v>7</v>
      </c>
    </row>
    <row r="6" spans="1:7" ht="12.75" thickTop="1" x14ac:dyDescent="0.2">
      <c r="A6" s="556" t="s">
        <v>9</v>
      </c>
      <c r="B6" s="557"/>
      <c r="C6" s="557"/>
      <c r="D6" s="557"/>
      <c r="E6" s="558"/>
      <c r="F6" s="557"/>
      <c r="G6" s="575"/>
    </row>
    <row r="7" spans="1:7" x14ac:dyDescent="0.2">
      <c r="A7" s="490" t="s">
        <v>245</v>
      </c>
      <c r="B7" s="465">
        <v>278928855.88999999</v>
      </c>
      <c r="C7" s="465">
        <v>102639247.02</v>
      </c>
      <c r="D7" s="465">
        <v>81765493.609999999</v>
      </c>
      <c r="E7" s="466">
        <v>463333596.51999998</v>
      </c>
      <c r="F7" s="465"/>
      <c r="G7" s="466">
        <v>463333596.51999998</v>
      </c>
    </row>
    <row r="8" spans="1:7" x14ac:dyDescent="0.2">
      <c r="A8" s="490" t="s">
        <v>246</v>
      </c>
      <c r="B8" s="465">
        <v>153800873.75999999</v>
      </c>
      <c r="C8" s="465">
        <v>61440589.039999999</v>
      </c>
      <c r="D8" s="465">
        <v>50813635.950000003</v>
      </c>
      <c r="E8" s="466">
        <v>266055098.75</v>
      </c>
      <c r="F8" s="465"/>
      <c r="G8" s="466">
        <v>266055098.75</v>
      </c>
    </row>
    <row r="9" spans="1:7" x14ac:dyDescent="0.2">
      <c r="A9" s="490" t="s">
        <v>267</v>
      </c>
      <c r="B9" s="465">
        <v>432729729.64999998</v>
      </c>
      <c r="C9" s="465">
        <v>164079836.06</v>
      </c>
      <c r="D9" s="465">
        <v>132579129.56</v>
      </c>
      <c r="E9" s="466">
        <v>729388695.26999998</v>
      </c>
      <c r="F9" s="466"/>
      <c r="G9" s="466">
        <v>729388695.26999998</v>
      </c>
    </row>
    <row r="10" spans="1:7" x14ac:dyDescent="0.2">
      <c r="A10" s="490" t="s">
        <v>247</v>
      </c>
      <c r="B10" s="465"/>
      <c r="C10" s="465"/>
      <c r="E10" s="466"/>
      <c r="F10" s="465">
        <v>274935975.56999999</v>
      </c>
      <c r="G10" s="466">
        <v>274935975.56999999</v>
      </c>
    </row>
    <row r="11" spans="1:7" ht="12.75" thickBot="1" x14ac:dyDescent="0.25">
      <c r="A11" s="490" t="s">
        <v>249</v>
      </c>
      <c r="B11" s="465">
        <v>22895168.91</v>
      </c>
      <c r="C11" s="465">
        <v>11490143.9</v>
      </c>
      <c r="D11" s="465">
        <v>7136259.2400000002</v>
      </c>
      <c r="E11" s="466">
        <v>41521572.049999997</v>
      </c>
      <c r="F11" s="465">
        <v>249475.45</v>
      </c>
      <c r="G11" s="466">
        <v>41771047.5</v>
      </c>
    </row>
    <row r="12" spans="1:7" ht="13.5" thickTop="1" thickBot="1" x14ac:dyDescent="0.25">
      <c r="A12" s="372" t="s">
        <v>180</v>
      </c>
      <c r="B12" s="471">
        <v>455624898.56</v>
      </c>
      <c r="C12" s="471">
        <v>175569979.96000001</v>
      </c>
      <c r="D12" s="471">
        <v>139715388.80000001</v>
      </c>
      <c r="E12" s="471">
        <v>770910267.32000005</v>
      </c>
      <c r="F12" s="471">
        <v>275185451.01999998</v>
      </c>
      <c r="G12" s="471">
        <v>1046095718.34</v>
      </c>
    </row>
    <row r="13" spans="1:7" ht="12.75" thickTop="1" x14ac:dyDescent="0.2">
      <c r="A13" s="490" t="s">
        <v>268</v>
      </c>
      <c r="B13" s="465"/>
      <c r="C13" s="465"/>
      <c r="D13" s="465"/>
      <c r="E13" s="466"/>
      <c r="F13" s="465"/>
      <c r="G13" s="466"/>
    </row>
    <row r="14" spans="1:7" x14ac:dyDescent="0.2">
      <c r="A14" s="490" t="s">
        <v>232</v>
      </c>
      <c r="B14" s="465"/>
      <c r="C14" s="465"/>
      <c r="D14" s="465"/>
      <c r="E14" s="466"/>
      <c r="F14" s="465"/>
      <c r="G14" s="466"/>
    </row>
    <row r="15" spans="1:7" x14ac:dyDescent="0.2">
      <c r="A15" s="490" t="s">
        <v>250</v>
      </c>
      <c r="B15" s="465">
        <v>102334881.38</v>
      </c>
      <c r="C15" s="465">
        <v>21183797.460000001</v>
      </c>
      <c r="D15" s="465">
        <v>30728592.75</v>
      </c>
      <c r="E15" s="466">
        <v>154247271.59</v>
      </c>
      <c r="F15" s="465">
        <v>26459253.100000001</v>
      </c>
      <c r="G15" s="466">
        <v>180706524.69</v>
      </c>
    </row>
    <row r="16" spans="1:7" x14ac:dyDescent="0.2">
      <c r="A16" s="490" t="s">
        <v>251</v>
      </c>
      <c r="B16" s="465">
        <v>139799750.44</v>
      </c>
      <c r="C16" s="465">
        <v>68346591.010000005</v>
      </c>
      <c r="D16" s="465">
        <v>53198255.32</v>
      </c>
      <c r="E16" s="466">
        <v>261344596.77000001</v>
      </c>
      <c r="F16" s="465">
        <v>98691173.599999994</v>
      </c>
      <c r="G16" s="466">
        <v>360035770.37</v>
      </c>
    </row>
    <row r="17" spans="1:7" x14ac:dyDescent="0.2">
      <c r="A17" s="490" t="s">
        <v>233</v>
      </c>
      <c r="B17" s="465">
        <v>242134631.81999999</v>
      </c>
      <c r="C17" s="465">
        <v>89530388.469999999</v>
      </c>
      <c r="D17" s="465">
        <v>83926848.069999993</v>
      </c>
      <c r="E17" s="466">
        <v>415591868.36000001</v>
      </c>
      <c r="F17" s="465">
        <v>125150426.7</v>
      </c>
      <c r="G17" s="466">
        <v>540742295.05999994</v>
      </c>
    </row>
    <row r="18" spans="1:7" x14ac:dyDescent="0.2">
      <c r="A18" s="490" t="s">
        <v>234</v>
      </c>
      <c r="B18" s="465"/>
      <c r="C18" s="465"/>
      <c r="D18" s="465"/>
      <c r="E18" s="466"/>
      <c r="F18" s="465"/>
      <c r="G18" s="466"/>
    </row>
    <row r="19" spans="1:7" x14ac:dyDescent="0.2">
      <c r="A19" s="490" t="s">
        <v>171</v>
      </c>
      <c r="B19" s="465"/>
      <c r="C19" s="465"/>
      <c r="D19" s="465"/>
      <c r="E19" s="466"/>
      <c r="F19" s="465"/>
      <c r="G19" s="466"/>
    </row>
    <row r="20" spans="1:7" x14ac:dyDescent="0.2">
      <c r="A20" s="490" t="s">
        <v>252</v>
      </c>
      <c r="B20" s="465">
        <v>96404106.189999998</v>
      </c>
      <c r="C20" s="465">
        <v>39815091.579999998</v>
      </c>
      <c r="D20" s="465">
        <v>34275187.340000004</v>
      </c>
      <c r="E20" s="466">
        <v>170494385.11000001</v>
      </c>
      <c r="F20" s="465">
        <v>37532794.509999998</v>
      </c>
      <c r="G20" s="466">
        <v>208027179.62</v>
      </c>
    </row>
    <row r="21" spans="1:7" x14ac:dyDescent="0.2">
      <c r="A21" s="490" t="s">
        <v>253</v>
      </c>
      <c r="B21" s="465">
        <v>34865474.539999999</v>
      </c>
      <c r="C21" s="465">
        <v>13435022.35</v>
      </c>
      <c r="D21" s="465">
        <v>69077876.689999998</v>
      </c>
      <c r="E21" s="466">
        <v>117378373.58</v>
      </c>
      <c r="F21" s="465">
        <v>21057829.359999999</v>
      </c>
      <c r="G21" s="466">
        <v>138436202.94</v>
      </c>
    </row>
    <row r="22" spans="1:7" x14ac:dyDescent="0.2">
      <c r="A22" s="490" t="s">
        <v>269</v>
      </c>
      <c r="B22" s="465">
        <v>131269580.73</v>
      </c>
      <c r="C22" s="465">
        <v>53250113.93</v>
      </c>
      <c r="D22" s="465">
        <v>103353064.03</v>
      </c>
      <c r="E22" s="466">
        <v>287872758.69</v>
      </c>
      <c r="F22" s="465">
        <v>58590623.869999997</v>
      </c>
      <c r="G22" s="466">
        <v>346463382.56</v>
      </c>
    </row>
    <row r="23" spans="1:7" x14ac:dyDescent="0.2">
      <c r="A23" s="490" t="s">
        <v>172</v>
      </c>
      <c r="B23" s="465"/>
      <c r="C23" s="465"/>
      <c r="D23" s="465"/>
      <c r="E23" s="466"/>
      <c r="F23" s="465"/>
      <c r="G23" s="466"/>
    </row>
    <row r="24" spans="1:7" x14ac:dyDescent="0.2">
      <c r="A24" s="490" t="s">
        <v>255</v>
      </c>
      <c r="B24" s="465">
        <v>23414545.25</v>
      </c>
      <c r="C24" s="465">
        <v>9335934.9399999995</v>
      </c>
      <c r="D24" s="465">
        <v>7384398.8300000001</v>
      </c>
      <c r="E24" s="466">
        <v>40134879.020000003</v>
      </c>
      <c r="F24" s="465">
        <v>9164862.5999999996</v>
      </c>
      <c r="G24" s="466">
        <v>49299741.619999997</v>
      </c>
    </row>
    <row r="25" spans="1:7" x14ac:dyDescent="0.2">
      <c r="A25" s="490" t="s">
        <v>256</v>
      </c>
      <c r="B25" s="465">
        <v>58222509</v>
      </c>
      <c r="C25" s="465">
        <v>22435395</v>
      </c>
      <c r="D25" s="465">
        <v>115354439</v>
      </c>
      <c r="E25" s="466">
        <v>196012344</v>
      </c>
      <c r="F25" s="465">
        <v>35164864</v>
      </c>
      <c r="G25" s="466">
        <v>231177208</v>
      </c>
    </row>
    <row r="26" spans="1:7" x14ac:dyDescent="0.2">
      <c r="A26" s="490" t="s">
        <v>257</v>
      </c>
      <c r="B26" s="465">
        <v>18690197.350000001</v>
      </c>
      <c r="C26" s="465">
        <v>7202059.4100000001</v>
      </c>
      <c r="D26" s="465">
        <v>37030304.609999999</v>
      </c>
      <c r="E26" s="466">
        <v>62922561.369999997</v>
      </c>
      <c r="F26" s="465">
        <v>11288387.439999999</v>
      </c>
      <c r="G26" s="466">
        <v>74210948.810000002</v>
      </c>
    </row>
    <row r="27" spans="1:7" x14ac:dyDescent="0.2">
      <c r="A27" s="490" t="s">
        <v>270</v>
      </c>
      <c r="B27" s="465">
        <v>100327252</v>
      </c>
      <c r="C27" s="465">
        <v>38973390</v>
      </c>
      <c r="D27" s="465">
        <v>159769143</v>
      </c>
      <c r="E27" s="466">
        <v>299069784</v>
      </c>
      <c r="F27" s="465">
        <v>55618114</v>
      </c>
      <c r="G27" s="466">
        <v>354687898</v>
      </c>
    </row>
    <row r="28" spans="1:7" ht="12.75" thickBot="1" x14ac:dyDescent="0.25">
      <c r="A28" s="490" t="s">
        <v>239</v>
      </c>
      <c r="B28" s="465">
        <v>231596832</v>
      </c>
      <c r="C28" s="465">
        <v>92223504</v>
      </c>
      <c r="D28" s="465">
        <v>263122207</v>
      </c>
      <c r="E28" s="466">
        <v>586942543</v>
      </c>
      <c r="F28" s="465">
        <v>114208738</v>
      </c>
      <c r="G28" s="466">
        <v>701151281</v>
      </c>
    </row>
    <row r="29" spans="1:7" ht="13.5" thickTop="1" thickBot="1" x14ac:dyDescent="0.25">
      <c r="A29" s="372" t="s">
        <v>73</v>
      </c>
      <c r="B29" s="471">
        <v>473731464</v>
      </c>
      <c r="C29" s="471">
        <v>181753892</v>
      </c>
      <c r="D29" s="471">
        <v>347049055</v>
      </c>
      <c r="E29" s="471">
        <v>1002534411</v>
      </c>
      <c r="F29" s="471">
        <v>239359164</v>
      </c>
      <c r="G29" s="471">
        <v>1241893576</v>
      </c>
    </row>
    <row r="30" spans="1:7" ht="12.75" thickTop="1" x14ac:dyDescent="0.2">
      <c r="A30" s="495" t="s">
        <v>271</v>
      </c>
      <c r="B30" s="554">
        <v>-18106566</v>
      </c>
      <c r="C30" s="554">
        <v>-6183912</v>
      </c>
      <c r="D30" s="554">
        <v>-207333666</v>
      </c>
      <c r="E30" s="554">
        <v>-231624144</v>
      </c>
      <c r="F30" s="554">
        <v>35826287</v>
      </c>
      <c r="G30" s="554">
        <v>-195797857</v>
      </c>
    </row>
    <row r="31" spans="1:7" x14ac:dyDescent="0.2">
      <c r="A31" s="490" t="s">
        <v>241</v>
      </c>
      <c r="B31" s="465"/>
      <c r="C31" s="465"/>
      <c r="D31" s="465"/>
      <c r="E31" s="466"/>
      <c r="F31" s="465"/>
      <c r="G31" s="466"/>
    </row>
    <row r="32" spans="1:7" x14ac:dyDescent="0.2">
      <c r="A32" s="490" t="s">
        <v>263</v>
      </c>
      <c r="B32" s="465">
        <v>3945820.33</v>
      </c>
      <c r="C32" s="465">
        <v>1520477.4</v>
      </c>
      <c r="D32" s="465">
        <v>7817731.8399999999</v>
      </c>
      <c r="E32" s="466">
        <v>13284029.57</v>
      </c>
      <c r="F32" s="465">
        <v>2383171.37</v>
      </c>
      <c r="G32" s="465">
        <v>15667200.939999999</v>
      </c>
    </row>
    <row r="33" spans="1:9" x14ac:dyDescent="0.2">
      <c r="A33" s="490" t="s">
        <v>264</v>
      </c>
      <c r="B33" s="465">
        <v>500181.55</v>
      </c>
      <c r="C33" s="465">
        <v>192739.37</v>
      </c>
      <c r="D33" s="465">
        <v>990994.07</v>
      </c>
      <c r="E33" s="466">
        <v>1683914.99</v>
      </c>
      <c r="F33" s="465">
        <v>302096.49</v>
      </c>
      <c r="G33" s="465">
        <v>1986011.48</v>
      </c>
    </row>
    <row r="34" spans="1:9" x14ac:dyDescent="0.2">
      <c r="A34" s="490" t="s">
        <v>266</v>
      </c>
      <c r="B34" s="466">
        <v>3445638.78</v>
      </c>
      <c r="C34" s="466">
        <v>1327738.03</v>
      </c>
      <c r="D34" s="466">
        <v>6826737.7699999996</v>
      </c>
      <c r="E34" s="466">
        <v>11600114.58</v>
      </c>
      <c r="F34" s="466">
        <v>2081074.88</v>
      </c>
      <c r="G34" s="466">
        <v>13681189.460000001</v>
      </c>
    </row>
    <row r="35" spans="1:9" x14ac:dyDescent="0.2">
      <c r="A35" s="490" t="s">
        <v>243</v>
      </c>
      <c r="B35" s="465"/>
      <c r="C35" s="465"/>
      <c r="D35" s="465"/>
      <c r="E35" s="466"/>
      <c r="F35" s="465"/>
      <c r="G35" s="466"/>
    </row>
    <row r="36" spans="1:9" x14ac:dyDescent="0.2">
      <c r="A36" s="490" t="s">
        <v>260</v>
      </c>
      <c r="B36" s="465">
        <v>24157198.079999998</v>
      </c>
      <c r="C36" s="465">
        <v>9308707.2100000009</v>
      </c>
      <c r="D36" s="465">
        <v>47861902.399999999</v>
      </c>
      <c r="E36" s="466">
        <v>81327807.689999998</v>
      </c>
      <c r="F36" s="465">
        <v>14590312.029999999</v>
      </c>
      <c r="G36" s="465">
        <v>95918119.719999999</v>
      </c>
    </row>
    <row r="37" spans="1:9" x14ac:dyDescent="0.2">
      <c r="A37" s="490" t="s">
        <v>261</v>
      </c>
      <c r="B37" s="465">
        <v>17461504.800000001</v>
      </c>
      <c r="C37" s="465">
        <v>6728596.3799999999</v>
      </c>
      <c r="D37" s="465">
        <v>34595934.350000001</v>
      </c>
      <c r="E37" s="466">
        <v>58786035.530000001</v>
      </c>
      <c r="F37" s="465">
        <v>10546289.439999999</v>
      </c>
      <c r="G37" s="465">
        <v>69332324.969999999</v>
      </c>
    </row>
    <row r="38" spans="1:9" x14ac:dyDescent="0.2">
      <c r="A38" s="490" t="s">
        <v>244</v>
      </c>
      <c r="B38" s="466">
        <v>6695693.2800000003</v>
      </c>
      <c r="C38" s="466">
        <v>2580110.83</v>
      </c>
      <c r="D38" s="466">
        <v>13265968.050000001</v>
      </c>
      <c r="E38" s="466">
        <v>22541772.16</v>
      </c>
      <c r="F38" s="466">
        <v>4044022.59</v>
      </c>
      <c r="G38" s="466">
        <v>26585794.75</v>
      </c>
    </row>
    <row r="39" spans="1:9" ht="12.75" thickBot="1" x14ac:dyDescent="0.25">
      <c r="A39" s="492" t="s">
        <v>10</v>
      </c>
      <c r="B39" s="555">
        <v>24639028.190000001</v>
      </c>
      <c r="C39" s="555">
        <v>9494375.0800000001</v>
      </c>
      <c r="D39" s="555">
        <v>48816537.390000001</v>
      </c>
      <c r="E39" s="554">
        <v>82949940.659999996</v>
      </c>
      <c r="F39" s="554">
        <v>14881324.75</v>
      </c>
      <c r="G39" s="554">
        <v>97831265.409999996</v>
      </c>
      <c r="I39" s="406"/>
    </row>
    <row r="40" spans="1:9" ht="13.5" thickTop="1" thickBot="1" x14ac:dyDescent="0.25">
      <c r="A40" s="372" t="s">
        <v>11</v>
      </c>
      <c r="B40" s="471">
        <v>16673795</v>
      </c>
      <c r="C40" s="471">
        <v>7218311</v>
      </c>
      <c r="D40" s="471">
        <v>-138424423</v>
      </c>
      <c r="E40" s="471">
        <v>-114532317</v>
      </c>
      <c r="F40" s="471">
        <v>56832709</v>
      </c>
      <c r="G40" s="471">
        <v>-57699608</v>
      </c>
    </row>
    <row r="41" spans="1:9" ht="12.75" thickTop="1" x14ac:dyDescent="0.2"/>
  </sheetData>
  <mergeCells count="1">
    <mergeCell ref="B4:E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0"/>
  <sheetViews>
    <sheetView showGridLines="0" topLeftCell="A49" workbookViewId="0">
      <selection activeCell="E68" sqref="E68"/>
    </sheetView>
  </sheetViews>
  <sheetFormatPr baseColWidth="10" defaultRowHeight="15" x14ac:dyDescent="0.25"/>
  <cols>
    <col min="1" max="1" width="11.42578125" style="1"/>
    <col min="2" max="2" width="36" style="1" customWidth="1"/>
    <col min="3" max="3" width="20.42578125" style="1" customWidth="1"/>
    <col min="4" max="4" width="21.85546875" style="1" customWidth="1"/>
    <col min="5" max="5" width="13.7109375" style="1" customWidth="1"/>
    <col min="6" max="6" width="11.42578125" style="1"/>
    <col min="7" max="7" width="26.42578125" style="1" customWidth="1"/>
    <col min="8" max="16384" width="11.42578125" style="1"/>
  </cols>
  <sheetData>
    <row r="1" spans="1:7" ht="15.75" thickTop="1" x14ac:dyDescent="0.25">
      <c r="A1" s="229" t="s">
        <v>28</v>
      </c>
      <c r="B1" s="230"/>
      <c r="C1" s="231"/>
      <c r="D1" s="231"/>
      <c r="E1" s="231"/>
      <c r="F1" s="231"/>
      <c r="G1" s="232"/>
    </row>
    <row r="2" spans="1:7" x14ac:dyDescent="0.25">
      <c r="A2" s="233"/>
      <c r="B2" s="234"/>
      <c r="C2" s="235"/>
      <c r="D2" s="235"/>
      <c r="E2" s="235"/>
      <c r="F2" s="235"/>
      <c r="G2" s="236"/>
    </row>
    <row r="3" spans="1:7" x14ac:dyDescent="0.25">
      <c r="A3" s="273" t="s">
        <v>187</v>
      </c>
      <c r="B3" s="243"/>
      <c r="C3" s="171"/>
      <c r="D3" s="171"/>
      <c r="E3" s="171"/>
      <c r="F3" s="171"/>
      <c r="G3" s="239"/>
    </row>
    <row r="4" spans="1:7" x14ac:dyDescent="0.25">
      <c r="A4" s="240"/>
      <c r="B4" s="241"/>
      <c r="C4" s="171"/>
      <c r="D4" s="171"/>
      <c r="E4" s="171"/>
      <c r="F4" s="171"/>
      <c r="G4" s="239"/>
    </row>
    <row r="5" spans="1:7" x14ac:dyDescent="0.25">
      <c r="A5" s="240"/>
      <c r="B5" s="241"/>
      <c r="C5" s="655" t="s">
        <v>30</v>
      </c>
      <c r="D5" s="656"/>
      <c r="E5" s="656"/>
      <c r="F5" s="656"/>
      <c r="G5" s="657"/>
    </row>
    <row r="6" spans="1:7" x14ac:dyDescent="0.25">
      <c r="A6" s="240"/>
      <c r="B6" s="241"/>
      <c r="C6" s="171"/>
      <c r="D6" s="171"/>
      <c r="E6" s="171"/>
      <c r="F6" s="171"/>
      <c r="G6" s="239"/>
    </row>
    <row r="7" spans="1:7" ht="15.75" thickBot="1" x14ac:dyDescent="0.3">
      <c r="A7" s="244"/>
      <c r="B7" s="226"/>
      <c r="C7" s="181"/>
      <c r="D7" s="181"/>
      <c r="E7" s="181"/>
      <c r="F7" s="181"/>
      <c r="G7" s="245"/>
    </row>
    <row r="8" spans="1:7" ht="15.75" thickTop="1" x14ac:dyDescent="0.25">
      <c r="A8" s="246"/>
      <c r="B8" s="247"/>
      <c r="C8" s="176"/>
      <c r="D8" s="176"/>
      <c r="E8" s="176"/>
      <c r="F8" s="176"/>
      <c r="G8" s="248"/>
    </row>
    <row r="9" spans="1:7" x14ac:dyDescent="0.25">
      <c r="A9" s="240"/>
      <c r="B9" s="241" t="s">
        <v>31</v>
      </c>
      <c r="C9" s="636" t="s">
        <v>32</v>
      </c>
      <c r="D9" s="637"/>
      <c r="E9" s="637"/>
      <c r="F9" s="637"/>
      <c r="G9" s="638"/>
    </row>
    <row r="10" spans="1:7" ht="15.75" thickBot="1" x14ac:dyDescent="0.3">
      <c r="A10" s="249"/>
      <c r="B10" s="250"/>
      <c r="C10" s="251"/>
      <c r="D10" s="251"/>
      <c r="E10" s="251"/>
      <c r="F10" s="251"/>
      <c r="G10" s="252"/>
    </row>
    <row r="11" spans="1:7" ht="15.75" thickTop="1" x14ac:dyDescent="0.25">
      <c r="A11" s="233"/>
      <c r="B11" s="234"/>
      <c r="C11" s="253"/>
      <c r="D11" s="253"/>
      <c r="E11" s="253"/>
      <c r="F11" s="253"/>
      <c r="G11" s="254"/>
    </row>
    <row r="12" spans="1:7" x14ac:dyDescent="0.25">
      <c r="A12" s="233"/>
      <c r="B12" s="241"/>
      <c r="C12" s="219" t="s">
        <v>33</v>
      </c>
      <c r="D12" s="219" t="s">
        <v>5</v>
      </c>
      <c r="E12" s="219" t="s">
        <v>7</v>
      </c>
      <c r="F12" s="219"/>
      <c r="G12" s="254"/>
    </row>
    <row r="13" spans="1:7" x14ac:dyDescent="0.25">
      <c r="A13" s="233"/>
      <c r="B13" s="241"/>
      <c r="C13" s="219"/>
      <c r="D13" s="219"/>
      <c r="E13" s="219"/>
      <c r="F13" s="219"/>
      <c r="G13" s="254"/>
    </row>
    <row r="14" spans="1:7" x14ac:dyDescent="0.25">
      <c r="A14" s="233"/>
      <c r="B14" s="241" t="s">
        <v>34</v>
      </c>
      <c r="C14" s="220">
        <v>132385958.07655461</v>
      </c>
      <c r="D14" s="220">
        <v>16500515.149185093</v>
      </c>
      <c r="E14" s="219">
        <v>148886473.22573972</v>
      </c>
      <c r="F14" s="220"/>
      <c r="G14" s="254"/>
    </row>
    <row r="15" spans="1:7" x14ac:dyDescent="0.25">
      <c r="A15" s="233"/>
      <c r="B15" s="241"/>
      <c r="C15" s="220"/>
      <c r="D15" s="220"/>
      <c r="E15" s="219"/>
      <c r="F15" s="220"/>
      <c r="G15" s="254"/>
    </row>
    <row r="16" spans="1:7" x14ac:dyDescent="0.25">
      <c r="A16" s="233"/>
      <c r="B16" s="241" t="s">
        <v>35</v>
      </c>
      <c r="C16" s="220">
        <v>69498411.385204226</v>
      </c>
      <c r="D16" s="220">
        <v>2722630.1796117467</v>
      </c>
      <c r="E16" s="219">
        <v>72221041.564815968</v>
      </c>
      <c r="F16" s="220"/>
      <c r="G16" s="254"/>
    </row>
    <row r="17" spans="1:10" x14ac:dyDescent="0.25">
      <c r="A17" s="233"/>
      <c r="B17" s="241"/>
      <c r="C17" s="220"/>
      <c r="D17" s="220"/>
      <c r="E17" s="219"/>
      <c r="F17" s="220"/>
      <c r="G17" s="254"/>
    </row>
    <row r="18" spans="1:10" x14ac:dyDescent="0.25">
      <c r="A18" s="233"/>
      <c r="B18" s="241" t="s">
        <v>176</v>
      </c>
      <c r="C18" s="220">
        <v>64677883.494523861</v>
      </c>
      <c r="D18" s="220">
        <v>10381986.90579043</v>
      </c>
      <c r="E18" s="219">
        <v>75059870.400314286</v>
      </c>
      <c r="F18" s="220"/>
      <c r="G18" s="254"/>
    </row>
    <row r="19" spans="1:10" x14ac:dyDescent="0.25">
      <c r="A19" s="233"/>
      <c r="B19" s="241"/>
      <c r="C19" s="220"/>
      <c r="D19" s="220"/>
      <c r="E19" s="219"/>
      <c r="F19" s="220"/>
      <c r="G19" s="254"/>
    </row>
    <row r="20" spans="1:10" x14ac:dyDescent="0.25">
      <c r="A20" s="233"/>
      <c r="B20" s="241" t="s">
        <v>36</v>
      </c>
      <c r="C20" s="220">
        <v>40874952.354016379</v>
      </c>
      <c r="D20" s="220">
        <v>49574961.221757427</v>
      </c>
      <c r="E20" s="219">
        <v>90449913.575773805</v>
      </c>
      <c r="F20" s="220"/>
      <c r="G20" s="254"/>
    </row>
    <row r="21" spans="1:10" x14ac:dyDescent="0.25">
      <c r="A21" s="233"/>
      <c r="B21" s="241"/>
      <c r="C21" s="220"/>
      <c r="D21" s="220"/>
      <c r="E21" s="219"/>
      <c r="F21" s="220"/>
      <c r="G21" s="254"/>
    </row>
    <row r="22" spans="1:10" x14ac:dyDescent="0.25">
      <c r="A22" s="233"/>
      <c r="B22" s="241" t="s">
        <v>37</v>
      </c>
      <c r="C22" s="220">
        <v>20106172.115982231</v>
      </c>
      <c r="D22" s="220">
        <v>2075625.2310917445</v>
      </c>
      <c r="E22" s="219">
        <v>22181797.347073976</v>
      </c>
      <c r="F22" s="220"/>
      <c r="G22" s="254"/>
    </row>
    <row r="23" spans="1:10" x14ac:dyDescent="0.25">
      <c r="A23" s="233"/>
      <c r="B23" s="241"/>
      <c r="C23" s="220"/>
      <c r="D23" s="220"/>
      <c r="E23" s="219"/>
      <c r="F23" s="220"/>
      <c r="G23" s="254"/>
    </row>
    <row r="24" spans="1:10" x14ac:dyDescent="0.25">
      <c r="A24" s="233"/>
      <c r="B24" s="241" t="s">
        <v>38</v>
      </c>
      <c r="C24" s="220">
        <v>88048421.067465678</v>
      </c>
      <c r="D24" s="220">
        <v>43894691.79514274</v>
      </c>
      <c r="E24" s="219">
        <v>131943112.86260842</v>
      </c>
      <c r="F24" s="220"/>
      <c r="G24" s="254"/>
    </row>
    <row r="25" spans="1:10" x14ac:dyDescent="0.25">
      <c r="A25" s="233"/>
      <c r="B25" s="241"/>
      <c r="C25" s="220"/>
      <c r="D25" s="220"/>
      <c r="E25" s="219"/>
      <c r="F25" s="219"/>
      <c r="G25" s="254"/>
    </row>
    <row r="26" spans="1:10" x14ac:dyDescent="0.25">
      <c r="A26" s="233"/>
      <c r="B26" s="241"/>
      <c r="C26" s="275"/>
      <c r="D26" s="275"/>
      <c r="E26" s="275"/>
      <c r="F26" s="275"/>
      <c r="G26" s="254"/>
    </row>
    <row r="27" spans="1:10" x14ac:dyDescent="0.25">
      <c r="A27" s="233"/>
      <c r="B27" s="241" t="s">
        <v>7</v>
      </c>
      <c r="C27" s="275">
        <v>415591798.493747</v>
      </c>
      <c r="D27" s="275">
        <v>125150410.48257917</v>
      </c>
      <c r="E27" s="275">
        <v>540742208.97632611</v>
      </c>
      <c r="F27" s="275"/>
      <c r="G27" s="256">
        <v>0.6775631188605149</v>
      </c>
      <c r="H27" s="167"/>
      <c r="I27" s="167"/>
      <c r="J27" s="168"/>
    </row>
    <row r="28" spans="1:10" x14ac:dyDescent="0.25">
      <c r="A28" s="233"/>
      <c r="B28" s="234"/>
      <c r="C28" s="276"/>
      <c r="D28" s="276"/>
      <c r="E28" s="276"/>
      <c r="F28" s="341"/>
      <c r="G28" s="254"/>
    </row>
    <row r="29" spans="1:10" x14ac:dyDescent="0.25">
      <c r="A29" s="233"/>
      <c r="B29" s="258"/>
      <c r="C29" s="259"/>
      <c r="D29" s="259"/>
      <c r="E29" s="260"/>
      <c r="F29" s="260"/>
      <c r="G29" s="254"/>
    </row>
    <row r="30" spans="1:10" ht="15.75" thickBot="1" x14ac:dyDescent="0.3">
      <c r="A30" s="233"/>
      <c r="B30" s="258"/>
      <c r="C30" s="259"/>
      <c r="D30" s="259"/>
      <c r="E30" s="235"/>
      <c r="F30" s="235"/>
      <c r="G30" s="254"/>
    </row>
    <row r="31" spans="1:10" ht="15.75" thickTop="1" x14ac:dyDescent="0.25">
      <c r="A31" s="229"/>
      <c r="B31" s="230"/>
      <c r="C31" s="261"/>
      <c r="D31" s="231"/>
      <c r="E31" s="231"/>
      <c r="F31" s="231"/>
      <c r="G31" s="262"/>
    </row>
    <row r="32" spans="1:10" x14ac:dyDescent="0.25">
      <c r="A32" s="240"/>
      <c r="B32" s="241" t="s">
        <v>31</v>
      </c>
      <c r="C32" s="636" t="s">
        <v>39</v>
      </c>
      <c r="D32" s="637"/>
      <c r="E32" s="637"/>
      <c r="F32" s="637"/>
      <c r="G32" s="638"/>
    </row>
    <row r="33" spans="1:7" ht="15.75" thickBot="1" x14ac:dyDescent="0.3">
      <c r="A33" s="263"/>
      <c r="B33" s="264"/>
      <c r="C33" s="178"/>
      <c r="D33" s="179"/>
      <c r="E33" s="179"/>
      <c r="F33" s="179"/>
      <c r="G33" s="180"/>
    </row>
    <row r="34" spans="1:7" ht="15.75" thickTop="1" x14ac:dyDescent="0.25">
      <c r="A34" s="240"/>
      <c r="B34" s="241"/>
      <c r="C34" s="171"/>
      <c r="D34" s="171"/>
      <c r="E34" s="171"/>
      <c r="F34" s="171"/>
      <c r="G34" s="170"/>
    </row>
    <row r="35" spans="1:7" x14ac:dyDescent="0.25">
      <c r="A35" s="240"/>
      <c r="B35" s="241"/>
      <c r="C35" s="219" t="s">
        <v>171</v>
      </c>
      <c r="D35" s="219" t="s">
        <v>172</v>
      </c>
      <c r="E35" s="219" t="s">
        <v>7</v>
      </c>
      <c r="F35" s="219"/>
      <c r="G35" s="226"/>
    </row>
    <row r="36" spans="1:7" x14ac:dyDescent="0.25">
      <c r="A36" s="240"/>
      <c r="B36" s="241"/>
      <c r="C36" s="220"/>
      <c r="D36" s="220"/>
      <c r="E36" s="219"/>
      <c r="F36" s="220"/>
      <c r="G36" s="182"/>
    </row>
    <row r="37" spans="1:7" x14ac:dyDescent="0.25">
      <c r="A37" s="240"/>
      <c r="B37" s="241" t="s">
        <v>34</v>
      </c>
      <c r="C37" s="220">
        <v>120859471.12279597</v>
      </c>
      <c r="D37" s="220">
        <v>27716212.498054419</v>
      </c>
      <c r="E37" s="219">
        <v>148575683.62085038</v>
      </c>
      <c r="F37" s="220"/>
      <c r="G37" s="184"/>
    </row>
    <row r="38" spans="1:7" x14ac:dyDescent="0.25">
      <c r="A38" s="240"/>
      <c r="B38" s="241"/>
      <c r="C38" s="220"/>
      <c r="D38" s="220"/>
      <c r="E38" s="219"/>
      <c r="F38" s="220"/>
      <c r="G38" s="184"/>
    </row>
    <row r="39" spans="1:7" x14ac:dyDescent="0.25">
      <c r="A39" s="240"/>
      <c r="B39" s="241" t="s">
        <v>35</v>
      </c>
      <c r="C39" s="220">
        <v>11136325.840542216</v>
      </c>
      <c r="D39" s="220">
        <v>813229.69225126482</v>
      </c>
      <c r="E39" s="219">
        <v>11949555.532793481</v>
      </c>
      <c r="F39" s="220"/>
      <c r="G39" s="184"/>
    </row>
    <row r="40" spans="1:7" x14ac:dyDescent="0.25">
      <c r="A40" s="240"/>
      <c r="B40" s="241"/>
      <c r="C40" s="220"/>
      <c r="D40" s="220"/>
      <c r="E40" s="219"/>
      <c r="F40" s="220"/>
      <c r="G40" s="184"/>
    </row>
    <row r="41" spans="1:7" x14ac:dyDescent="0.25">
      <c r="A41" s="240"/>
      <c r="B41" s="241" t="s">
        <v>176</v>
      </c>
      <c r="C41" s="220">
        <v>606708.38199427107</v>
      </c>
      <c r="D41" s="220">
        <v>9403363.2777753267</v>
      </c>
      <c r="E41" s="219">
        <v>10010071.659769598</v>
      </c>
      <c r="F41" s="220"/>
      <c r="G41" s="184"/>
    </row>
    <row r="42" spans="1:7" x14ac:dyDescent="0.25">
      <c r="A42" s="240"/>
      <c r="B42" s="241"/>
      <c r="C42" s="220"/>
      <c r="D42" s="220"/>
      <c r="E42" s="219"/>
      <c r="F42" s="220"/>
      <c r="G42" s="184"/>
    </row>
    <row r="43" spans="1:7" x14ac:dyDescent="0.25">
      <c r="A43" s="240"/>
      <c r="B43" s="241" t="s">
        <v>36</v>
      </c>
      <c r="C43" s="220">
        <v>50840639.076780498</v>
      </c>
      <c r="D43" s="220">
        <v>6444070.0628058892</v>
      </c>
      <c r="E43" s="219">
        <v>57284709.139586389</v>
      </c>
      <c r="F43" s="220"/>
      <c r="G43" s="184"/>
    </row>
    <row r="44" spans="1:7" x14ac:dyDescent="0.25">
      <c r="A44" s="240"/>
      <c r="B44" s="241"/>
      <c r="C44" s="220"/>
      <c r="D44" s="220"/>
      <c r="E44" s="219"/>
      <c r="F44" s="220"/>
      <c r="G44" s="184"/>
    </row>
    <row r="45" spans="1:7" x14ac:dyDescent="0.25">
      <c r="A45" s="240"/>
      <c r="B45" s="241" t="s">
        <v>37</v>
      </c>
      <c r="C45" s="220">
        <v>16137798.266381603</v>
      </c>
      <c r="D45" s="220">
        <v>2213318.5284858732</v>
      </c>
      <c r="E45" s="219">
        <v>18351116.794867475</v>
      </c>
      <c r="F45" s="220"/>
      <c r="G45" s="184"/>
    </row>
    <row r="46" spans="1:7" x14ac:dyDescent="0.25">
      <c r="A46" s="240"/>
      <c r="B46" s="241"/>
      <c r="C46" s="277"/>
      <c r="D46" s="220"/>
      <c r="E46" s="219"/>
      <c r="F46" s="220"/>
      <c r="G46" s="184"/>
    </row>
    <row r="47" spans="1:7" x14ac:dyDescent="0.25">
      <c r="A47" s="240"/>
      <c r="B47" s="241" t="s">
        <v>38</v>
      </c>
      <c r="C47" s="220">
        <v>8446236.9315054547</v>
      </c>
      <c r="D47" s="220">
        <v>2709547.6206272249</v>
      </c>
      <c r="E47" s="219">
        <v>11155784.552132679</v>
      </c>
      <c r="F47" s="220"/>
      <c r="G47" s="184"/>
    </row>
    <row r="48" spans="1:7" x14ac:dyDescent="0.25">
      <c r="A48" s="240"/>
      <c r="B48" s="241"/>
      <c r="C48" s="277"/>
      <c r="D48" s="220"/>
      <c r="E48" s="219"/>
      <c r="F48" s="220"/>
      <c r="G48" s="184"/>
    </row>
    <row r="49" spans="1:10" x14ac:dyDescent="0.25">
      <c r="A49" s="240"/>
      <c r="B49" s="241"/>
      <c r="C49" s="277"/>
      <c r="D49" s="220"/>
      <c r="E49" s="275"/>
      <c r="F49" s="220"/>
      <c r="G49" s="184"/>
    </row>
    <row r="50" spans="1:10" x14ac:dyDescent="0.25">
      <c r="A50" s="240"/>
      <c r="B50" s="241"/>
      <c r="C50" s="277"/>
      <c r="D50" s="220"/>
      <c r="E50" s="275"/>
      <c r="F50" s="220"/>
      <c r="G50" s="184"/>
    </row>
    <row r="51" spans="1:10" x14ac:dyDescent="0.25">
      <c r="A51" s="240"/>
      <c r="B51" s="172" t="s">
        <v>7</v>
      </c>
      <c r="C51" s="278">
        <v>208027179.61999997</v>
      </c>
      <c r="D51" s="275">
        <v>49299741.68</v>
      </c>
      <c r="E51" s="275">
        <v>257326921.30000001</v>
      </c>
      <c r="F51" s="275"/>
      <c r="G51" s="256">
        <v>0.3224368811394851</v>
      </c>
      <c r="H51" s="168"/>
      <c r="I51" s="168"/>
      <c r="J51" s="168"/>
    </row>
    <row r="52" spans="1:10" x14ac:dyDescent="0.25">
      <c r="A52" s="240"/>
      <c r="B52" s="241"/>
      <c r="C52" s="181"/>
      <c r="D52" s="181"/>
      <c r="E52" s="255"/>
      <c r="F52" s="181"/>
      <c r="G52" s="184"/>
    </row>
    <row r="53" spans="1:10" x14ac:dyDescent="0.25">
      <c r="A53" s="240"/>
      <c r="B53" s="267"/>
      <c r="C53" s="108"/>
      <c r="D53" s="108"/>
      <c r="E53" s="189"/>
      <c r="F53" s="189"/>
      <c r="G53" s="186"/>
    </row>
    <row r="54" spans="1:10" ht="15.75" thickBot="1" x14ac:dyDescent="0.3">
      <c r="A54" s="240"/>
      <c r="B54" s="241"/>
      <c r="C54" s="171"/>
      <c r="D54" s="171"/>
      <c r="E54" s="171"/>
      <c r="F54" s="171"/>
      <c r="G54" s="170"/>
    </row>
    <row r="55" spans="1:10" ht="15.75" thickTop="1" x14ac:dyDescent="0.25">
      <c r="A55" s="246"/>
      <c r="B55" s="247"/>
      <c r="C55" s="175"/>
      <c r="D55" s="176"/>
      <c r="E55" s="176"/>
      <c r="F55" s="176"/>
      <c r="G55" s="177"/>
    </row>
    <row r="56" spans="1:10" x14ac:dyDescent="0.25">
      <c r="A56" s="274" t="s">
        <v>173</v>
      </c>
      <c r="B56" s="268"/>
      <c r="C56" s="224"/>
      <c r="D56" s="225"/>
      <c r="E56" s="269"/>
      <c r="F56" s="269"/>
      <c r="G56" s="342">
        <v>798069130.27632618</v>
      </c>
    </row>
    <row r="57" spans="1:10" ht="15.75" thickBot="1" x14ac:dyDescent="0.3">
      <c r="A57" s="249"/>
      <c r="B57" s="250"/>
      <c r="C57" s="270"/>
      <c r="D57" s="271"/>
      <c r="E57" s="271"/>
      <c r="F57" s="271"/>
      <c r="G57" s="272"/>
    </row>
    <row r="58" spans="1:10" ht="15.75" thickTop="1" x14ac:dyDescent="0.25"/>
    <row r="59" spans="1:10" x14ac:dyDescent="0.25">
      <c r="G59" s="168"/>
    </row>
    <row r="60" spans="1:10" x14ac:dyDescent="0.25">
      <c r="G60" s="167"/>
    </row>
  </sheetData>
  <mergeCells count="3">
    <mergeCell ref="C5:G5"/>
    <mergeCell ref="C9:G9"/>
    <mergeCell ref="C32:G3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16"/>
  <sheetViews>
    <sheetView showGridLines="0" topLeftCell="A16" workbookViewId="0">
      <selection activeCell="I79" sqref="I79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21.85546875" style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279"/>
      <c r="B1" s="280"/>
      <c r="C1" s="281"/>
      <c r="D1" s="281"/>
      <c r="E1" s="281"/>
      <c r="F1" s="282"/>
    </row>
    <row r="2" spans="1:6" x14ac:dyDescent="0.25">
      <c r="A2" s="190"/>
      <c r="B2" s="283"/>
      <c r="C2" s="265"/>
      <c r="D2" s="265"/>
      <c r="E2" s="265"/>
      <c r="F2" s="284"/>
    </row>
    <row r="3" spans="1:6" x14ac:dyDescent="0.25">
      <c r="A3" s="655" t="s">
        <v>182</v>
      </c>
      <c r="B3" s="656"/>
      <c r="C3" s="656"/>
      <c r="D3" s="656"/>
      <c r="E3" s="656"/>
      <c r="F3" s="657"/>
    </row>
    <row r="4" spans="1:6" x14ac:dyDescent="0.25">
      <c r="A4" s="655" t="s">
        <v>188</v>
      </c>
      <c r="B4" s="656"/>
      <c r="C4" s="656"/>
      <c r="D4" s="656"/>
      <c r="E4" s="656"/>
      <c r="F4" s="657"/>
    </row>
    <row r="5" spans="1:6" x14ac:dyDescent="0.25">
      <c r="A5" s="655"/>
      <c r="B5" s="656"/>
      <c r="C5" s="656"/>
      <c r="D5" s="656"/>
      <c r="E5" s="656"/>
      <c r="F5" s="657"/>
    </row>
    <row r="6" spans="1:6" x14ac:dyDescent="0.25">
      <c r="A6" s="190"/>
      <c r="B6" s="288"/>
      <c r="C6" s="289"/>
      <c r="D6" s="289"/>
      <c r="E6" s="289"/>
      <c r="F6" s="284"/>
    </row>
    <row r="7" spans="1:6" x14ac:dyDescent="0.25">
      <c r="A7" s="290"/>
      <c r="B7" s="291"/>
      <c r="C7" s="291"/>
      <c r="D7" s="108"/>
      <c r="E7" s="108"/>
      <c r="F7" s="186"/>
    </row>
    <row r="8" spans="1:6" x14ac:dyDescent="0.25">
      <c r="A8" s="190"/>
      <c r="B8" s="292"/>
      <c r="C8" s="292"/>
      <c r="D8" s="292"/>
      <c r="E8" s="292"/>
      <c r="F8" s="293"/>
    </row>
    <row r="9" spans="1:6" x14ac:dyDescent="0.25">
      <c r="A9" s="190"/>
      <c r="B9" s="294" t="s">
        <v>175</v>
      </c>
      <c r="C9" s="659" t="s">
        <v>46</v>
      </c>
      <c r="D9" s="659"/>
      <c r="E9" s="337" t="s">
        <v>206</v>
      </c>
      <c r="F9" s="296"/>
    </row>
    <row r="10" spans="1:6" x14ac:dyDescent="0.25">
      <c r="A10" s="190"/>
      <c r="B10" s="108"/>
      <c r="C10" s="297"/>
      <c r="D10" s="337"/>
      <c r="E10" s="297"/>
      <c r="F10" s="245"/>
    </row>
    <row r="11" spans="1:6" x14ac:dyDescent="0.25">
      <c r="A11" s="190"/>
      <c r="B11" s="108"/>
      <c r="C11" s="337" t="s">
        <v>47</v>
      </c>
      <c r="D11" s="337" t="s">
        <v>5</v>
      </c>
      <c r="E11" s="297"/>
      <c r="F11" s="284"/>
    </row>
    <row r="12" spans="1:6" x14ac:dyDescent="0.25">
      <c r="A12" s="290"/>
      <c r="B12" s="298"/>
      <c r="C12" s="299" t="s">
        <v>48</v>
      </c>
      <c r="D12" s="299" t="s">
        <v>199</v>
      </c>
      <c r="E12" s="299" t="s">
        <v>48</v>
      </c>
      <c r="F12" s="300"/>
    </row>
    <row r="13" spans="1:6" x14ac:dyDescent="0.25">
      <c r="A13" s="190"/>
      <c r="B13" s="301"/>
      <c r="C13" s="302"/>
      <c r="D13" s="222"/>
      <c r="E13" s="222"/>
      <c r="F13" s="226"/>
    </row>
    <row r="14" spans="1:6" x14ac:dyDescent="0.25">
      <c r="A14" s="190"/>
      <c r="B14" s="241" t="s">
        <v>34</v>
      </c>
      <c r="C14" s="224">
        <v>1012.8180832951799</v>
      </c>
      <c r="D14" s="225">
        <v>295.89905941440884</v>
      </c>
      <c r="E14" s="225">
        <v>1136.6774943164503</v>
      </c>
      <c r="F14" s="182"/>
    </row>
    <row r="15" spans="1:6" x14ac:dyDescent="0.25">
      <c r="A15" s="190"/>
      <c r="B15" s="241"/>
      <c r="C15" s="224"/>
      <c r="D15" s="225"/>
      <c r="E15" s="225"/>
      <c r="F15" s="182"/>
    </row>
    <row r="16" spans="1:6" x14ac:dyDescent="0.25">
      <c r="A16" s="190"/>
      <c r="B16" s="241" t="s">
        <v>35</v>
      </c>
      <c r="C16" s="224">
        <v>531.69723461546107</v>
      </c>
      <c r="D16" s="225">
        <v>48.824155003438541</v>
      </c>
      <c r="E16" s="225">
        <v>91.420012415173076</v>
      </c>
      <c r="F16" s="182"/>
    </row>
    <row r="17" spans="1:6" x14ac:dyDescent="0.25">
      <c r="A17" s="190"/>
      <c r="B17" s="241"/>
      <c r="C17" s="224"/>
      <c r="D17" s="225"/>
      <c r="E17" s="225"/>
      <c r="F17" s="182"/>
    </row>
    <row r="18" spans="1:6" x14ac:dyDescent="0.25">
      <c r="A18" s="190"/>
      <c r="B18" s="241" t="s">
        <v>176</v>
      </c>
      <c r="C18" s="224">
        <v>494.81781107503883</v>
      </c>
      <c r="D18" s="225">
        <v>186.17722734722096</v>
      </c>
      <c r="E18" s="225">
        <v>76.582001138161033</v>
      </c>
      <c r="F18" s="182"/>
    </row>
    <row r="19" spans="1:6" x14ac:dyDescent="0.25">
      <c r="A19" s="190"/>
      <c r="B19" s="241"/>
      <c r="C19" s="224"/>
      <c r="D19" s="225"/>
      <c r="E19" s="225"/>
      <c r="F19" s="182"/>
    </row>
    <row r="20" spans="1:6" x14ac:dyDescent="0.25">
      <c r="A20" s="190"/>
      <c r="B20" s="241" t="s">
        <v>36</v>
      </c>
      <c r="C20" s="224">
        <v>312.71361026096895</v>
      </c>
      <c r="D20" s="225">
        <v>889.01372250479574</v>
      </c>
      <c r="E20" s="225">
        <v>438.25636914851054</v>
      </c>
      <c r="F20" s="182"/>
    </row>
    <row r="21" spans="1:6" x14ac:dyDescent="0.25">
      <c r="A21" s="190"/>
      <c r="B21" s="241"/>
      <c r="C21" s="224"/>
      <c r="D21" s="225"/>
      <c r="E21" s="225"/>
      <c r="F21" s="182"/>
    </row>
    <row r="22" spans="1:6" x14ac:dyDescent="0.25">
      <c r="A22" s="190"/>
      <c r="B22" s="241" t="s">
        <v>37</v>
      </c>
      <c r="C22" s="224">
        <v>153.82216513579422</v>
      </c>
      <c r="D22" s="225">
        <v>37.221598721249272</v>
      </c>
      <c r="E22" s="225">
        <v>140.39512353535082</v>
      </c>
      <c r="F22" s="182"/>
    </row>
    <row r="23" spans="1:6" x14ac:dyDescent="0.25">
      <c r="A23" s="190"/>
      <c r="B23" s="241"/>
      <c r="C23" s="224"/>
      <c r="D23" s="225"/>
      <c r="E23" s="225"/>
      <c r="F23" s="182"/>
    </row>
    <row r="24" spans="1:6" x14ac:dyDescent="0.25">
      <c r="A24" s="190"/>
      <c r="B24" s="241" t="s">
        <v>38</v>
      </c>
      <c r="C24" s="224">
        <v>673.61398715073142</v>
      </c>
      <c r="D24" s="225">
        <v>787.15106152970986</v>
      </c>
      <c r="E24" s="225">
        <v>85.347271658609515</v>
      </c>
      <c r="F24" s="182"/>
    </row>
    <row r="25" spans="1:6" x14ac:dyDescent="0.25">
      <c r="A25" s="190"/>
      <c r="B25" s="241"/>
      <c r="C25" s="304"/>
      <c r="D25" s="305"/>
      <c r="E25" s="305"/>
      <c r="F25" s="182"/>
    </row>
    <row r="26" spans="1:6" x14ac:dyDescent="0.25">
      <c r="A26" s="190"/>
      <c r="B26" s="241"/>
      <c r="C26" s="197"/>
      <c r="D26" s="303"/>
      <c r="E26" s="303"/>
      <c r="F26" s="182"/>
    </row>
    <row r="27" spans="1:6" x14ac:dyDescent="0.25">
      <c r="A27" s="306"/>
      <c r="B27" s="307"/>
      <c r="C27" s="308"/>
      <c r="D27" s="308"/>
      <c r="E27" s="308"/>
      <c r="F27" s="309"/>
    </row>
    <row r="28" spans="1:6" x14ac:dyDescent="0.25">
      <c r="A28" s="190"/>
      <c r="B28" s="310" t="s">
        <v>7</v>
      </c>
      <c r="C28" s="37">
        <v>3179.4828915331746</v>
      </c>
      <c r="D28" s="37">
        <v>2244.2868245208233</v>
      </c>
      <c r="E28" s="37">
        <v>1968.6782722122553</v>
      </c>
      <c r="F28" s="182"/>
    </row>
    <row r="29" spans="1:6" x14ac:dyDescent="0.25">
      <c r="A29" s="290"/>
      <c r="B29" s="311"/>
      <c r="C29" s="192"/>
      <c r="D29" s="192"/>
      <c r="E29" s="192"/>
      <c r="F29" s="312"/>
    </row>
    <row r="30" spans="1:6" x14ac:dyDescent="0.25">
      <c r="A30" s="190"/>
      <c r="B30" s="283"/>
      <c r="C30" s="181"/>
      <c r="D30" s="181"/>
      <c r="E30" s="225"/>
      <c r="F30" s="182"/>
    </row>
    <row r="31" spans="1:6" x14ac:dyDescent="0.25">
      <c r="A31" s="190"/>
      <c r="B31" s="294" t="s">
        <v>49</v>
      </c>
      <c r="C31" s="76">
        <v>130710.5</v>
      </c>
      <c r="D31" s="76">
        <v>55764</v>
      </c>
      <c r="E31" s="185"/>
      <c r="F31" s="182"/>
    </row>
    <row r="32" spans="1:6" x14ac:dyDescent="0.25">
      <c r="A32" s="190"/>
      <c r="B32" s="311"/>
      <c r="C32" s="313"/>
      <c r="D32" s="313"/>
      <c r="E32" s="313"/>
      <c r="F32" s="314"/>
    </row>
    <row r="33" spans="1:6" x14ac:dyDescent="0.25">
      <c r="A33" s="306"/>
      <c r="B33" s="315"/>
      <c r="C33" s="181"/>
      <c r="D33" s="181"/>
      <c r="E33" s="181"/>
      <c r="F33" s="182"/>
    </row>
    <row r="34" spans="1:6" x14ac:dyDescent="0.25">
      <c r="A34" s="190"/>
      <c r="B34" s="316" t="s">
        <v>50</v>
      </c>
      <c r="C34" s="222"/>
      <c r="D34" s="222"/>
      <c r="E34" s="181"/>
      <c r="F34" s="182"/>
    </row>
    <row r="35" spans="1:6" x14ac:dyDescent="0.25">
      <c r="A35" s="190"/>
      <c r="B35" s="317"/>
      <c r="C35" s="318"/>
      <c r="D35" s="222"/>
      <c r="E35" s="319"/>
      <c r="F35" s="182"/>
    </row>
    <row r="36" spans="1:6" x14ac:dyDescent="0.25">
      <c r="A36" s="190"/>
      <c r="B36" s="320" t="s">
        <v>177</v>
      </c>
      <c r="C36" s="224">
        <v>1.3004553882583771</v>
      </c>
      <c r="D36" s="397">
        <v>0.86981038827740864</v>
      </c>
      <c r="E36" s="319">
        <v>0</v>
      </c>
      <c r="F36" s="182"/>
    </row>
    <row r="37" spans="1:6" x14ac:dyDescent="0.25">
      <c r="A37" s="190"/>
      <c r="B37" s="320"/>
      <c r="C37" s="224"/>
      <c r="D37" s="225"/>
      <c r="E37" s="225"/>
      <c r="F37" s="226"/>
    </row>
    <row r="38" spans="1:6" x14ac:dyDescent="0.25">
      <c r="A38" s="190"/>
      <c r="B38" s="283" t="s">
        <v>52</v>
      </c>
      <c r="C38" s="396">
        <v>1.324003507381341</v>
      </c>
      <c r="D38" s="397">
        <v>0.90734474783822716</v>
      </c>
      <c r="E38" s="181"/>
      <c r="F38" s="182"/>
    </row>
    <row r="39" spans="1:6" x14ac:dyDescent="0.25">
      <c r="A39" s="290"/>
      <c r="B39" s="321"/>
      <c r="C39" s="191"/>
      <c r="D39" s="192"/>
      <c r="E39" s="192"/>
      <c r="F39" s="312"/>
    </row>
    <row r="40" spans="1:6" x14ac:dyDescent="0.25">
      <c r="A40" s="190"/>
      <c r="B40" s="283"/>
      <c r="C40" s="225"/>
      <c r="D40" s="181"/>
      <c r="E40" s="225"/>
      <c r="F40" s="182"/>
    </row>
    <row r="41" spans="1:6" x14ac:dyDescent="0.25">
      <c r="A41" s="190"/>
      <c r="B41" s="294" t="s">
        <v>53</v>
      </c>
      <c r="C41" s="76">
        <v>25481660</v>
      </c>
      <c r="D41" s="181"/>
      <c r="E41" s="181"/>
      <c r="F41" s="182"/>
    </row>
    <row r="42" spans="1:6" x14ac:dyDescent="0.25">
      <c r="A42" s="190"/>
      <c r="B42" s="294"/>
      <c r="C42" s="76"/>
      <c r="D42" s="181"/>
      <c r="E42" s="181"/>
      <c r="F42" s="182"/>
    </row>
    <row r="43" spans="1:6" x14ac:dyDescent="0.25">
      <c r="A43" s="190"/>
      <c r="B43" s="294" t="s">
        <v>54</v>
      </c>
      <c r="C43" s="76">
        <v>14397280</v>
      </c>
      <c r="D43" s="181"/>
      <c r="E43" s="181"/>
      <c r="F43" s="182"/>
    </row>
    <row r="44" spans="1:6" x14ac:dyDescent="0.25">
      <c r="A44" s="190"/>
      <c r="B44" s="322"/>
      <c r="C44" s="323"/>
      <c r="D44" s="181"/>
      <c r="E44" s="181"/>
      <c r="F44" s="182"/>
    </row>
    <row r="45" spans="1:6" x14ac:dyDescent="0.25">
      <c r="A45" s="306"/>
      <c r="B45" s="315"/>
      <c r="C45" s="324"/>
      <c r="D45" s="325"/>
      <c r="E45" s="326"/>
      <c r="F45" s="309"/>
    </row>
    <row r="46" spans="1:6" x14ac:dyDescent="0.25">
      <c r="A46" s="190"/>
      <c r="B46" s="327" t="s">
        <v>55</v>
      </c>
      <c r="C46" s="265"/>
      <c r="D46" s="181"/>
      <c r="E46" s="225"/>
      <c r="F46" s="182"/>
    </row>
    <row r="47" spans="1:6" x14ac:dyDescent="0.25">
      <c r="A47" s="190"/>
      <c r="B47" s="320"/>
      <c r="C47" s="265"/>
      <c r="D47" s="181"/>
      <c r="E47" s="225"/>
      <c r="F47" s="182"/>
    </row>
    <row r="48" spans="1:6" x14ac:dyDescent="0.25">
      <c r="A48" s="190"/>
      <c r="B48" s="320" t="s">
        <v>56</v>
      </c>
      <c r="C48" s="225">
        <v>6.0532662153878514</v>
      </c>
      <c r="D48" s="181"/>
      <c r="E48" s="225"/>
      <c r="F48" s="182"/>
    </row>
    <row r="49" spans="1:6" x14ac:dyDescent="0.25">
      <c r="A49" s="190"/>
      <c r="B49" s="320"/>
      <c r="C49" s="225"/>
      <c r="D49" s="181"/>
      <c r="E49" s="225"/>
      <c r="F49" s="182"/>
    </row>
    <row r="50" spans="1:6" x14ac:dyDescent="0.25">
      <c r="A50" s="190"/>
      <c r="B50" s="320" t="s">
        <v>57</v>
      </c>
      <c r="C50" s="224">
        <v>10.713639770151028</v>
      </c>
      <c r="D50" s="181"/>
      <c r="E50" s="225"/>
      <c r="F50" s="182"/>
    </row>
    <row r="51" spans="1:6" x14ac:dyDescent="0.25">
      <c r="A51" s="190"/>
      <c r="B51" s="320"/>
      <c r="C51" s="224"/>
      <c r="D51" s="181"/>
      <c r="E51" s="225"/>
      <c r="F51" s="182"/>
    </row>
    <row r="52" spans="1:6" x14ac:dyDescent="0.25">
      <c r="A52" s="190"/>
      <c r="B52" s="320" t="s">
        <v>178</v>
      </c>
      <c r="C52" s="224">
        <v>69.633598221330701</v>
      </c>
      <c r="D52" s="181"/>
      <c r="E52" s="283"/>
      <c r="F52" s="182"/>
    </row>
    <row r="53" spans="1:6" x14ac:dyDescent="0.25">
      <c r="A53" s="190"/>
      <c r="B53" s="320"/>
      <c r="C53" s="224"/>
      <c r="D53" s="181"/>
      <c r="E53" s="283"/>
      <c r="F53" s="182"/>
    </row>
    <row r="54" spans="1:6" x14ac:dyDescent="0.25">
      <c r="A54" s="190"/>
      <c r="B54" s="320" t="s">
        <v>58</v>
      </c>
      <c r="C54" s="224">
        <v>79.595194521465174</v>
      </c>
      <c r="D54" s="181"/>
      <c r="E54" s="283"/>
      <c r="F54" s="182"/>
    </row>
    <row r="55" spans="1:6" x14ac:dyDescent="0.25">
      <c r="A55" s="290"/>
      <c r="B55" s="321"/>
      <c r="C55" s="328"/>
      <c r="D55" s="192"/>
      <c r="E55" s="311"/>
      <c r="F55" s="312"/>
    </row>
    <row r="56" spans="1:6" x14ac:dyDescent="0.25">
      <c r="A56" s="190"/>
      <c r="B56" s="301"/>
      <c r="C56" s="225"/>
      <c r="D56" s="181"/>
      <c r="E56" s="283"/>
      <c r="F56" s="182"/>
    </row>
    <row r="57" spans="1:6" x14ac:dyDescent="0.25">
      <c r="A57" s="190"/>
      <c r="B57" s="327" t="s">
        <v>59</v>
      </c>
      <c r="C57" s="224"/>
      <c r="D57" s="181"/>
      <c r="E57" s="283"/>
      <c r="F57" s="182"/>
    </row>
    <row r="58" spans="1:6" x14ac:dyDescent="0.25">
      <c r="A58" s="190"/>
      <c r="B58" s="320"/>
      <c r="C58" s="224"/>
      <c r="D58" s="181"/>
      <c r="E58" s="283"/>
      <c r="F58" s="182"/>
    </row>
    <row r="59" spans="1:6" x14ac:dyDescent="0.25">
      <c r="A59" s="190"/>
      <c r="B59" s="317" t="s">
        <v>60</v>
      </c>
      <c r="C59" s="224">
        <v>18.479539103914071</v>
      </c>
      <c r="D59" s="222"/>
      <c r="E59" s="283"/>
      <c r="F59" s="182"/>
    </row>
    <row r="60" spans="1:6" x14ac:dyDescent="0.25">
      <c r="A60" s="190"/>
      <c r="B60" s="317"/>
      <c r="C60" s="197"/>
      <c r="D60" s="222"/>
      <c r="E60" s="265"/>
      <c r="F60" s="182"/>
    </row>
    <row r="61" spans="1:6" x14ac:dyDescent="0.25">
      <c r="A61" s="190"/>
      <c r="B61" s="317" t="s">
        <v>61</v>
      </c>
      <c r="C61" s="224">
        <v>465.01536810355708</v>
      </c>
      <c r="D61" s="222"/>
      <c r="E61" s="266"/>
      <c r="F61" s="173"/>
    </row>
    <row r="62" spans="1:6" x14ac:dyDescent="0.25">
      <c r="A62" s="190"/>
      <c r="B62" s="320"/>
      <c r="C62" s="224"/>
      <c r="D62" s="181"/>
      <c r="E62" s="265"/>
      <c r="F62" s="182"/>
    </row>
    <row r="63" spans="1:6" x14ac:dyDescent="0.25">
      <c r="A63" s="190"/>
      <c r="B63" s="320" t="s">
        <v>179</v>
      </c>
      <c r="C63" s="224">
        <v>53.545549389884762</v>
      </c>
      <c r="D63" s="181"/>
      <c r="E63" s="265"/>
      <c r="F63" s="182"/>
    </row>
    <row r="64" spans="1:6" x14ac:dyDescent="0.25">
      <c r="A64" s="190"/>
      <c r="B64" s="268"/>
      <c r="C64" s="224"/>
      <c r="D64" s="225"/>
      <c r="E64" s="329"/>
      <c r="F64" s="182"/>
    </row>
    <row r="65" spans="1:6" x14ac:dyDescent="0.25">
      <c r="A65" s="190"/>
      <c r="B65" s="267" t="s">
        <v>62</v>
      </c>
      <c r="C65" s="224">
        <v>60.117057151072991</v>
      </c>
      <c r="D65" s="222"/>
      <c r="E65" s="108"/>
      <c r="F65" s="330"/>
    </row>
    <row r="66" spans="1:6" x14ac:dyDescent="0.25">
      <c r="A66" s="190"/>
      <c r="B66" s="330"/>
      <c r="C66" s="331"/>
      <c r="D66" s="222"/>
      <c r="E66" s="108"/>
      <c r="F66" s="330"/>
    </row>
    <row r="67" spans="1:6" x14ac:dyDescent="0.25">
      <c r="A67" s="190"/>
      <c r="B67" s="330"/>
      <c r="C67" s="108"/>
      <c r="D67" s="222"/>
      <c r="E67" s="108"/>
      <c r="F67" s="330"/>
    </row>
    <row r="68" spans="1:6" ht="15.75" thickBot="1" x14ac:dyDescent="0.3">
      <c r="A68" s="332"/>
      <c r="B68" s="333"/>
      <c r="C68" s="334"/>
      <c r="D68" s="334"/>
      <c r="E68" s="334"/>
      <c r="F68" s="333"/>
    </row>
    <row r="69" spans="1:6" ht="15.75" thickTop="1" x14ac:dyDescent="0.25"/>
    <row r="72" spans="1:6" x14ac:dyDescent="0.25">
      <c r="C72" s="166"/>
      <c r="D72" s="166"/>
    </row>
    <row r="73" spans="1:6" x14ac:dyDescent="0.25">
      <c r="C73" s="166"/>
      <c r="D73" s="166"/>
    </row>
    <row r="74" spans="1:6" x14ac:dyDescent="0.25">
      <c r="C74" s="166"/>
      <c r="D74" s="166"/>
    </row>
    <row r="75" spans="1:6" x14ac:dyDescent="0.25">
      <c r="C75" s="166"/>
      <c r="D75" s="166"/>
    </row>
    <row r="76" spans="1:6" x14ac:dyDescent="0.25">
      <c r="C76" s="166"/>
      <c r="D76" s="166"/>
    </row>
    <row r="77" spans="1:6" x14ac:dyDescent="0.25">
      <c r="C77" s="166"/>
      <c r="D77" s="166"/>
    </row>
    <row r="78" spans="1:6" x14ac:dyDescent="0.25">
      <c r="C78" s="166"/>
      <c r="D78" s="166"/>
    </row>
    <row r="79" spans="1:6" x14ac:dyDescent="0.25">
      <c r="C79" s="166"/>
      <c r="D79" s="166"/>
    </row>
    <row r="80" spans="1:6" x14ac:dyDescent="0.25">
      <c r="C80" s="166"/>
      <c r="D80" s="166"/>
    </row>
    <row r="81" spans="3:4" x14ac:dyDescent="0.25">
      <c r="C81" s="166"/>
      <c r="D81" s="166"/>
    </row>
    <row r="82" spans="3:4" x14ac:dyDescent="0.25">
      <c r="C82" s="166"/>
      <c r="D82" s="166"/>
    </row>
    <row r="83" spans="3:4" x14ac:dyDescent="0.25">
      <c r="C83" s="166"/>
      <c r="D83" s="166"/>
    </row>
    <row r="84" spans="3:4" x14ac:dyDescent="0.25">
      <c r="C84" s="166"/>
      <c r="D84" s="166"/>
    </row>
    <row r="85" spans="3:4" x14ac:dyDescent="0.25">
      <c r="C85" s="166"/>
      <c r="D85" s="166"/>
    </row>
    <row r="86" spans="3:4" x14ac:dyDescent="0.25">
      <c r="C86" s="166"/>
      <c r="D86" s="166"/>
    </row>
    <row r="87" spans="3:4" x14ac:dyDescent="0.25">
      <c r="C87" s="166"/>
      <c r="D87" s="166"/>
    </row>
    <row r="88" spans="3:4" x14ac:dyDescent="0.25">
      <c r="C88" s="166"/>
      <c r="D88" s="166"/>
    </row>
    <row r="89" spans="3:4" x14ac:dyDescent="0.25">
      <c r="C89" s="166"/>
      <c r="D89" s="166"/>
    </row>
    <row r="90" spans="3:4" x14ac:dyDescent="0.25">
      <c r="C90" s="166"/>
      <c r="D90" s="166"/>
    </row>
    <row r="91" spans="3:4" x14ac:dyDescent="0.25">
      <c r="C91" s="166"/>
      <c r="D91" s="166"/>
    </row>
    <row r="92" spans="3:4" x14ac:dyDescent="0.25">
      <c r="C92" s="166"/>
      <c r="D92" s="166"/>
    </row>
    <row r="93" spans="3:4" x14ac:dyDescent="0.25">
      <c r="C93" s="166"/>
      <c r="D93" s="166"/>
    </row>
    <row r="94" spans="3:4" x14ac:dyDescent="0.25">
      <c r="C94" s="166"/>
      <c r="D94" s="166"/>
    </row>
    <row r="95" spans="3:4" x14ac:dyDescent="0.25">
      <c r="C95" s="166"/>
      <c r="D95" s="166"/>
    </row>
    <row r="96" spans="3:4" x14ac:dyDescent="0.25">
      <c r="C96" s="166"/>
      <c r="D96" s="166"/>
    </row>
    <row r="97" spans="3:4" x14ac:dyDescent="0.25">
      <c r="C97" s="166"/>
      <c r="D97" s="166"/>
    </row>
    <row r="98" spans="3:4" x14ac:dyDescent="0.25">
      <c r="C98" s="166"/>
      <c r="D98" s="166"/>
    </row>
    <row r="99" spans="3:4" x14ac:dyDescent="0.25">
      <c r="C99" s="166"/>
      <c r="D99" s="166"/>
    </row>
    <row r="100" spans="3:4" x14ac:dyDescent="0.25">
      <c r="C100" s="166"/>
      <c r="D100" s="166"/>
    </row>
    <row r="101" spans="3:4" x14ac:dyDescent="0.25">
      <c r="C101" s="166"/>
      <c r="D101" s="166"/>
    </row>
    <row r="102" spans="3:4" x14ac:dyDescent="0.25">
      <c r="C102" s="166"/>
      <c r="D102" s="166"/>
    </row>
    <row r="103" spans="3:4" x14ac:dyDescent="0.25">
      <c r="C103" s="166"/>
      <c r="D103" s="166"/>
    </row>
    <row r="104" spans="3:4" x14ac:dyDescent="0.25">
      <c r="C104" s="166"/>
      <c r="D104" s="166"/>
    </row>
    <row r="105" spans="3:4" x14ac:dyDescent="0.25">
      <c r="C105" s="166"/>
      <c r="D105" s="166"/>
    </row>
    <row r="106" spans="3:4" x14ac:dyDescent="0.25">
      <c r="C106" s="166"/>
      <c r="D106" s="166"/>
    </row>
    <row r="107" spans="3:4" x14ac:dyDescent="0.25">
      <c r="C107" s="166"/>
      <c r="D107" s="166"/>
    </row>
    <row r="108" spans="3:4" x14ac:dyDescent="0.25">
      <c r="C108" s="166"/>
      <c r="D108" s="166"/>
    </row>
    <row r="109" spans="3:4" x14ac:dyDescent="0.25">
      <c r="C109" s="166"/>
      <c r="D109" s="166"/>
    </row>
    <row r="110" spans="3:4" x14ac:dyDescent="0.25">
      <c r="C110" s="166"/>
      <c r="D110" s="166"/>
    </row>
    <row r="111" spans="3:4" x14ac:dyDescent="0.25">
      <c r="C111" s="166"/>
      <c r="D111" s="166"/>
    </row>
    <row r="112" spans="3:4" x14ac:dyDescent="0.25">
      <c r="C112" s="166"/>
      <c r="D112" s="166"/>
    </row>
    <row r="113" spans="3:4" x14ac:dyDescent="0.25">
      <c r="C113" s="166"/>
      <c r="D113" s="166"/>
    </row>
    <row r="114" spans="3:4" x14ac:dyDescent="0.25">
      <c r="C114" s="166"/>
      <c r="D114" s="166"/>
    </row>
    <row r="115" spans="3:4" x14ac:dyDescent="0.25">
      <c r="C115" s="166"/>
      <c r="D115" s="166"/>
    </row>
    <row r="116" spans="3:4" x14ac:dyDescent="0.25">
      <c r="C116" s="166"/>
      <c r="D116" s="166"/>
    </row>
  </sheetData>
  <mergeCells count="3">
    <mergeCell ref="C9:D9"/>
    <mergeCell ref="A3:F3"/>
    <mergeCell ref="A4:F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H41"/>
  <sheetViews>
    <sheetView showGridLines="0" workbookViewId="0">
      <selection activeCell="D9" sqref="B9:D9"/>
    </sheetView>
  </sheetViews>
  <sheetFormatPr baseColWidth="10" defaultRowHeight="12" x14ac:dyDescent="0.2"/>
  <cols>
    <col min="1" max="1" width="30.140625" style="368" bestFit="1" customWidth="1"/>
    <col min="2" max="2" width="14.140625" style="377" bestFit="1" customWidth="1"/>
    <col min="3" max="3" width="15.140625" style="377" bestFit="1" customWidth="1"/>
    <col min="4" max="4" width="14.140625" style="377" bestFit="1" customWidth="1"/>
    <col min="5" max="5" width="15.140625" style="377" bestFit="1" customWidth="1"/>
    <col min="6" max="6" width="21.7109375" style="377" bestFit="1" customWidth="1"/>
    <col min="7" max="7" width="26" style="377" bestFit="1" customWidth="1"/>
    <col min="8" max="8" width="15.140625" style="377" bestFit="1" customWidth="1"/>
    <col min="9" max="16384" width="11.42578125" style="368"/>
  </cols>
  <sheetData>
    <row r="2" spans="1:8" s="111" customFormat="1" ht="20.100000000000001" customHeight="1" x14ac:dyDescent="0.2">
      <c r="A2" s="266" t="s">
        <v>193</v>
      </c>
      <c r="B2" s="497" t="s">
        <v>8</v>
      </c>
      <c r="C2" s="497"/>
      <c r="D2" s="497"/>
      <c r="E2" s="497"/>
      <c r="F2" s="497"/>
      <c r="H2" s="520" t="s">
        <v>227</v>
      </c>
    </row>
    <row r="3" spans="1:8" ht="12.75" thickBot="1" x14ac:dyDescent="0.25"/>
    <row r="4" spans="1:8" ht="19.5" customHeight="1" thickTop="1" x14ac:dyDescent="0.2">
      <c r="A4" s="561"/>
      <c r="B4" s="650" t="s">
        <v>262</v>
      </c>
      <c r="C4" s="651"/>
      <c r="D4" s="651"/>
      <c r="E4" s="651"/>
      <c r="F4" s="576"/>
      <c r="G4" s="576"/>
      <c r="H4" s="577"/>
    </row>
    <row r="5" spans="1:8" ht="12.75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73" t="s">
        <v>4</v>
      </c>
      <c r="F5" s="578" t="s">
        <v>5</v>
      </c>
      <c r="G5" s="578" t="s">
        <v>6</v>
      </c>
      <c r="H5" s="579" t="s">
        <v>7</v>
      </c>
    </row>
    <row r="6" spans="1:8" ht="12.75" thickTop="1" x14ac:dyDescent="0.2">
      <c r="A6" s="556" t="s">
        <v>9</v>
      </c>
      <c r="B6" s="557"/>
      <c r="C6" s="557"/>
      <c r="D6" s="557"/>
      <c r="E6" s="558"/>
      <c r="F6" s="580"/>
      <c r="G6" s="580"/>
      <c r="H6" s="576"/>
    </row>
    <row r="7" spans="1:8" x14ac:dyDescent="0.2">
      <c r="A7" s="490" t="s">
        <v>245</v>
      </c>
      <c r="B7" s="465">
        <v>55797471.100000001</v>
      </c>
      <c r="C7" s="465">
        <v>60787029.990000002</v>
      </c>
      <c r="D7" s="465">
        <v>3792263.81</v>
      </c>
      <c r="E7" s="466">
        <v>120376764.90000001</v>
      </c>
      <c r="F7" s="465"/>
      <c r="G7" s="465"/>
      <c r="H7" s="466">
        <v>120376764.90000001</v>
      </c>
    </row>
    <row r="8" spans="1:8" x14ac:dyDescent="0.2">
      <c r="A8" s="490" t="s">
        <v>246</v>
      </c>
      <c r="B8" s="465">
        <v>34107657.789999999</v>
      </c>
      <c r="C8" s="465">
        <v>32937197.809999999</v>
      </c>
      <c r="D8" s="465">
        <v>2587080.4500000002</v>
      </c>
      <c r="E8" s="466">
        <v>69631936.049999997</v>
      </c>
      <c r="F8" s="465"/>
      <c r="G8" s="465"/>
      <c r="H8" s="466">
        <v>69631936.049999997</v>
      </c>
    </row>
    <row r="9" spans="1:8" x14ac:dyDescent="0.2">
      <c r="A9" s="490" t="s">
        <v>267</v>
      </c>
      <c r="B9" s="465">
        <v>89905128.890000001</v>
      </c>
      <c r="C9" s="465">
        <v>93724227.799999997</v>
      </c>
      <c r="D9" s="465">
        <v>6379344.2599999998</v>
      </c>
      <c r="E9" s="466">
        <v>190008700.94999999</v>
      </c>
      <c r="F9" s="466"/>
      <c r="G9" s="466"/>
      <c r="H9" s="466">
        <v>190008700.94999999</v>
      </c>
    </row>
    <row r="10" spans="1:8" x14ac:dyDescent="0.2">
      <c r="A10" s="490" t="s">
        <v>247</v>
      </c>
      <c r="B10" s="465"/>
      <c r="C10" s="465"/>
      <c r="D10" s="465"/>
      <c r="E10" s="466"/>
      <c r="F10" s="465">
        <v>73325112.849999994</v>
      </c>
      <c r="G10" s="465"/>
      <c r="H10" s="466">
        <v>73325112.849999994</v>
      </c>
    </row>
    <row r="11" spans="1:8" ht="12.75" thickBot="1" x14ac:dyDescent="0.25">
      <c r="A11" s="490" t="s">
        <v>249</v>
      </c>
      <c r="B11" s="465">
        <v>4786518.0599999996</v>
      </c>
      <c r="C11" s="465">
        <v>8266592.2199999997</v>
      </c>
      <c r="D11" s="465">
        <v>212664.55</v>
      </c>
      <c r="E11" s="466">
        <v>13265774.83</v>
      </c>
      <c r="F11" s="465"/>
      <c r="G11" s="465"/>
      <c r="H11" s="466">
        <v>13265774.83</v>
      </c>
    </row>
    <row r="12" spans="1:8" ht="13.5" thickTop="1" thickBot="1" x14ac:dyDescent="0.25">
      <c r="A12" s="372" t="s">
        <v>180</v>
      </c>
      <c r="B12" s="471">
        <v>94691646.950000003</v>
      </c>
      <c r="C12" s="471">
        <v>101990820.02</v>
      </c>
      <c r="D12" s="471">
        <v>6592008.8099999996</v>
      </c>
      <c r="E12" s="471">
        <v>203274475.78</v>
      </c>
      <c r="F12" s="471">
        <v>73325112.849999994</v>
      </c>
      <c r="G12" s="471"/>
      <c r="H12" s="473">
        <v>276599588.63</v>
      </c>
    </row>
    <row r="13" spans="1:8" ht="12.75" thickTop="1" x14ac:dyDescent="0.2">
      <c r="A13" s="490" t="s">
        <v>268</v>
      </c>
      <c r="B13" s="465"/>
      <c r="C13" s="465"/>
      <c r="D13" s="465"/>
      <c r="E13" s="466"/>
      <c r="F13" s="465"/>
      <c r="G13" s="465"/>
      <c r="H13" s="466"/>
    </row>
    <row r="14" spans="1:8" x14ac:dyDescent="0.2">
      <c r="A14" s="490" t="s">
        <v>232</v>
      </c>
      <c r="B14" s="465"/>
      <c r="C14" s="465"/>
      <c r="D14" s="465"/>
      <c r="E14" s="466"/>
      <c r="F14" s="465"/>
      <c r="G14" s="465"/>
      <c r="H14" s="466"/>
    </row>
    <row r="15" spans="1:8" x14ac:dyDescent="0.2">
      <c r="A15" s="490" t="s">
        <v>250</v>
      </c>
      <c r="B15" s="465">
        <v>24303487.77</v>
      </c>
      <c r="C15" s="465">
        <v>12581259.5</v>
      </c>
      <c r="D15" s="465">
        <v>2879811.61</v>
      </c>
      <c r="E15" s="466">
        <v>39764558.880000003</v>
      </c>
      <c r="F15" s="465">
        <v>10696141.6</v>
      </c>
      <c r="G15" s="465"/>
      <c r="H15" s="466">
        <v>50460700.479999997</v>
      </c>
    </row>
    <row r="16" spans="1:8" x14ac:dyDescent="0.2">
      <c r="A16" s="490" t="s">
        <v>251</v>
      </c>
      <c r="B16" s="465">
        <v>28717387.18</v>
      </c>
      <c r="C16" s="465">
        <v>37876049.719999999</v>
      </c>
      <c r="D16" s="465">
        <v>6089337.7000000002</v>
      </c>
      <c r="E16" s="466">
        <v>72682774.599999994</v>
      </c>
      <c r="F16" s="465">
        <v>44976629.770000003</v>
      </c>
      <c r="G16" s="465"/>
      <c r="H16" s="466">
        <v>117659404.37</v>
      </c>
    </row>
    <row r="17" spans="1:8" x14ac:dyDescent="0.2">
      <c r="A17" s="490" t="s">
        <v>233</v>
      </c>
      <c r="B17" s="465">
        <v>53020874.950000003</v>
      </c>
      <c r="C17" s="465">
        <v>50457309.219999999</v>
      </c>
      <c r="D17" s="465">
        <v>8969149.3100000005</v>
      </c>
      <c r="E17" s="466">
        <v>112447333.48</v>
      </c>
      <c r="F17" s="465">
        <v>55672771.369999997</v>
      </c>
      <c r="G17" s="465"/>
      <c r="H17" s="466">
        <v>168120104.84999999</v>
      </c>
    </row>
    <row r="18" spans="1:8" x14ac:dyDescent="0.2">
      <c r="A18" s="490" t="s">
        <v>234</v>
      </c>
      <c r="B18" s="465"/>
      <c r="C18" s="465"/>
      <c r="D18" s="465"/>
      <c r="E18" s="466"/>
      <c r="F18" s="465"/>
      <c r="G18" s="465"/>
      <c r="H18" s="466"/>
    </row>
    <row r="19" spans="1:8" x14ac:dyDescent="0.2">
      <c r="A19" s="490" t="s">
        <v>171</v>
      </c>
      <c r="B19" s="465"/>
      <c r="C19" s="465"/>
      <c r="D19" s="465"/>
      <c r="E19" s="466"/>
      <c r="F19" s="465"/>
      <c r="G19" s="465"/>
      <c r="H19" s="466"/>
    </row>
    <row r="20" spans="1:8" x14ac:dyDescent="0.2">
      <c r="A20" s="490" t="s">
        <v>252</v>
      </c>
      <c r="B20" s="465">
        <v>17608450.640000001</v>
      </c>
      <c r="C20" s="465">
        <v>20847273.170000002</v>
      </c>
      <c r="D20" s="465">
        <v>1531363.51</v>
      </c>
      <c r="E20" s="466">
        <v>39987087.32</v>
      </c>
      <c r="F20" s="465">
        <v>9471271.1199999992</v>
      </c>
      <c r="G20" s="465"/>
      <c r="H20" s="466">
        <v>49458358.439999998</v>
      </c>
    </row>
    <row r="21" spans="1:8" x14ac:dyDescent="0.2">
      <c r="A21" s="490" t="s">
        <v>253</v>
      </c>
      <c r="B21" s="465">
        <v>7246024.5599999996</v>
      </c>
      <c r="C21" s="465">
        <v>7804574.2000000002</v>
      </c>
      <c r="D21" s="465">
        <v>504435.82</v>
      </c>
      <c r="E21" s="466">
        <v>15555034.58</v>
      </c>
      <c r="F21" s="465">
        <v>5611007.71</v>
      </c>
      <c r="G21" s="465"/>
      <c r="H21" s="466">
        <v>21166042.289999999</v>
      </c>
    </row>
    <row r="22" spans="1:8" x14ac:dyDescent="0.2">
      <c r="A22" s="490" t="s">
        <v>269</v>
      </c>
      <c r="B22" s="465">
        <v>24854475.199999999</v>
      </c>
      <c r="C22" s="465">
        <v>28651847.370000001</v>
      </c>
      <c r="D22" s="465">
        <v>2035799.33</v>
      </c>
      <c r="E22" s="466">
        <v>55542121.899999999</v>
      </c>
      <c r="F22" s="465">
        <v>15082278.83</v>
      </c>
      <c r="G22" s="465"/>
      <c r="H22" s="466">
        <v>70624400.730000004</v>
      </c>
    </row>
    <row r="23" spans="1:8" x14ac:dyDescent="0.2">
      <c r="A23" s="490" t="s">
        <v>172</v>
      </c>
      <c r="B23" s="465"/>
      <c r="C23" s="465"/>
      <c r="D23" s="465"/>
      <c r="E23" s="466"/>
      <c r="F23" s="465"/>
      <c r="G23" s="465"/>
      <c r="H23" s="466"/>
    </row>
    <row r="24" spans="1:8" x14ac:dyDescent="0.2">
      <c r="A24" s="490" t="s">
        <v>255</v>
      </c>
      <c r="B24" s="465">
        <v>4638387.9000000004</v>
      </c>
      <c r="C24" s="465">
        <v>5491552.9800000004</v>
      </c>
      <c r="D24" s="465">
        <v>403389.18</v>
      </c>
      <c r="E24" s="466">
        <v>10533330.060000001</v>
      </c>
      <c r="F24" s="465">
        <v>2494906.0299999998</v>
      </c>
      <c r="G24" s="465"/>
      <c r="H24" s="466">
        <v>13028236.09</v>
      </c>
    </row>
    <row r="25" spans="1:8" x14ac:dyDescent="0.2">
      <c r="A25" s="490" t="s">
        <v>256</v>
      </c>
      <c r="B25" s="465">
        <v>12100272</v>
      </c>
      <c r="C25" s="465">
        <v>13033005</v>
      </c>
      <c r="D25" s="465">
        <v>842367</v>
      </c>
      <c r="E25" s="466">
        <v>25975644</v>
      </c>
      <c r="F25" s="465">
        <v>9369927</v>
      </c>
      <c r="G25" s="465"/>
      <c r="H25" s="466">
        <v>35345571</v>
      </c>
    </row>
    <row r="26" spans="1:8" x14ac:dyDescent="0.2">
      <c r="A26" s="490" t="s">
        <v>257</v>
      </c>
      <c r="B26" s="465">
        <v>3884347.79</v>
      </c>
      <c r="C26" s="465">
        <v>4183767.31</v>
      </c>
      <c r="D26" s="465">
        <v>270410.94</v>
      </c>
      <c r="E26" s="466">
        <v>8338526.04</v>
      </c>
      <c r="F26" s="465">
        <v>3007870.81</v>
      </c>
      <c r="G26" s="465"/>
      <c r="H26" s="466">
        <v>11346396.85</v>
      </c>
    </row>
    <row r="27" spans="1:8" x14ac:dyDescent="0.2">
      <c r="A27" s="490" t="s">
        <v>270</v>
      </c>
      <c r="B27" s="465">
        <v>20623008</v>
      </c>
      <c r="C27" s="465">
        <v>22708325</v>
      </c>
      <c r="D27" s="465">
        <v>1516167</v>
      </c>
      <c r="E27" s="466">
        <v>44847500</v>
      </c>
      <c r="F27" s="465">
        <v>14872704</v>
      </c>
      <c r="G27" s="465"/>
      <c r="H27" s="466">
        <v>59720204</v>
      </c>
    </row>
    <row r="28" spans="1:8" ht="12.75" thickBot="1" x14ac:dyDescent="0.25">
      <c r="A28" s="490" t="s">
        <v>239</v>
      </c>
      <c r="B28" s="465">
        <v>45477483</v>
      </c>
      <c r="C28" s="465">
        <v>51360172</v>
      </c>
      <c r="D28" s="465">
        <v>3551966</v>
      </c>
      <c r="E28" s="466">
        <v>100389622</v>
      </c>
      <c r="F28" s="465">
        <v>29954983</v>
      </c>
      <c r="G28" s="465"/>
      <c r="H28" s="466">
        <v>130344604</v>
      </c>
    </row>
    <row r="29" spans="1:8" ht="13.5" thickTop="1" thickBot="1" x14ac:dyDescent="0.25">
      <c r="A29" s="372" t="s">
        <v>73</v>
      </c>
      <c r="B29" s="471">
        <v>98498358</v>
      </c>
      <c r="C29" s="471">
        <v>101817482</v>
      </c>
      <c r="D29" s="471">
        <v>12521116</v>
      </c>
      <c r="E29" s="471">
        <v>212836955</v>
      </c>
      <c r="F29" s="471">
        <v>85627754</v>
      </c>
      <c r="G29" s="471"/>
      <c r="H29" s="473">
        <v>298464709</v>
      </c>
    </row>
    <row r="30" spans="1:8" ht="12.75" thickTop="1" x14ac:dyDescent="0.2">
      <c r="A30" s="495" t="s">
        <v>271</v>
      </c>
      <c r="B30" s="554">
        <v>-3806711</v>
      </c>
      <c r="C30" s="554">
        <v>173338</v>
      </c>
      <c r="D30" s="554">
        <v>-5929107</v>
      </c>
      <c r="E30" s="554">
        <v>-9562479</v>
      </c>
      <c r="F30" s="554">
        <v>-12302641</v>
      </c>
      <c r="G30" s="554"/>
      <c r="H30" s="554">
        <v>-21865121</v>
      </c>
    </row>
    <row r="31" spans="1:8" x14ac:dyDescent="0.2">
      <c r="A31" s="490" t="s">
        <v>241</v>
      </c>
      <c r="B31" s="465"/>
      <c r="C31" s="465"/>
      <c r="D31" s="465"/>
      <c r="E31" s="466"/>
      <c r="F31" s="465"/>
      <c r="G31" s="465"/>
      <c r="H31" s="466"/>
    </row>
    <row r="32" spans="1:8" x14ac:dyDescent="0.2">
      <c r="A32" s="490" t="s">
        <v>263</v>
      </c>
      <c r="B32" s="465">
        <v>820052.5</v>
      </c>
      <c r="C32" s="465">
        <v>883264.44</v>
      </c>
      <c r="D32" s="465">
        <v>57088.75</v>
      </c>
      <c r="E32" s="465">
        <v>1760405.69</v>
      </c>
      <c r="F32" s="465">
        <v>635012.92000000004</v>
      </c>
      <c r="G32" s="465"/>
      <c r="H32" s="465">
        <v>2395418.61</v>
      </c>
    </row>
    <row r="33" spans="1:8" x14ac:dyDescent="0.2">
      <c r="A33" s="490" t="s">
        <v>264</v>
      </c>
      <c r="B33" s="465">
        <v>103951.75</v>
      </c>
      <c r="C33" s="465">
        <v>111964.72</v>
      </c>
      <c r="D33" s="465">
        <v>7236.65</v>
      </c>
      <c r="E33" s="465">
        <v>223153.12</v>
      </c>
      <c r="F33" s="465">
        <v>80495.759999999995</v>
      </c>
      <c r="G33" s="465"/>
      <c r="H33" s="465">
        <v>303648.88</v>
      </c>
    </row>
    <row r="34" spans="1:8" x14ac:dyDescent="0.2">
      <c r="A34" s="490" t="s">
        <v>266</v>
      </c>
      <c r="B34" s="466">
        <v>716100.75</v>
      </c>
      <c r="C34" s="466">
        <v>771299.72</v>
      </c>
      <c r="D34" s="466">
        <v>49852.1</v>
      </c>
      <c r="E34" s="466">
        <v>1537252.57</v>
      </c>
      <c r="F34" s="466">
        <v>554517.16</v>
      </c>
      <c r="G34" s="466"/>
      <c r="H34" s="466">
        <v>2091769.73</v>
      </c>
    </row>
    <row r="35" spans="1:8" x14ac:dyDescent="0.2">
      <c r="A35" s="490" t="s">
        <v>243</v>
      </c>
      <c r="B35" s="465"/>
      <c r="C35" s="465"/>
      <c r="D35" s="465"/>
      <c r="E35" s="466"/>
      <c r="F35" s="465"/>
      <c r="G35" s="465"/>
      <c r="H35" s="466"/>
    </row>
    <row r="36" spans="1:8" x14ac:dyDescent="0.2">
      <c r="A36" s="490" t="s">
        <v>260</v>
      </c>
      <c r="B36" s="465">
        <v>5020544.05</v>
      </c>
      <c r="C36" s="465">
        <v>5407545.6500000004</v>
      </c>
      <c r="D36" s="465">
        <v>349507.83</v>
      </c>
      <c r="E36" s="465">
        <v>10777597.529999999</v>
      </c>
      <c r="F36" s="465">
        <v>3887691.99</v>
      </c>
      <c r="G36" s="465"/>
      <c r="H36" s="465">
        <v>14665289.52</v>
      </c>
    </row>
    <row r="37" spans="1:8" x14ac:dyDescent="0.2">
      <c r="A37" s="490" t="s">
        <v>261</v>
      </c>
      <c r="B37" s="465">
        <v>3628990.96</v>
      </c>
      <c r="C37" s="465">
        <v>3908726.67</v>
      </c>
      <c r="D37" s="465">
        <v>252634.11</v>
      </c>
      <c r="E37" s="465">
        <v>7790351.7400000002</v>
      </c>
      <c r="F37" s="465">
        <v>2810133.53</v>
      </c>
      <c r="G37" s="465"/>
      <c r="H37" s="465">
        <v>10600485.27</v>
      </c>
    </row>
    <row r="38" spans="1:8" x14ac:dyDescent="0.2">
      <c r="A38" s="490" t="s">
        <v>244</v>
      </c>
      <c r="B38" s="466">
        <v>1391553.09</v>
      </c>
      <c r="C38" s="466">
        <v>1498818.98</v>
      </c>
      <c r="D38" s="466">
        <v>96873.72</v>
      </c>
      <c r="E38" s="466">
        <v>2987245.79</v>
      </c>
      <c r="F38" s="466">
        <v>1077558.46</v>
      </c>
      <c r="G38" s="466"/>
      <c r="H38" s="466">
        <v>4064804.25</v>
      </c>
    </row>
    <row r="39" spans="1:8" ht="12.75" thickBot="1" x14ac:dyDescent="0.25">
      <c r="A39" s="493" t="s">
        <v>10</v>
      </c>
      <c r="B39" s="555">
        <v>5120681.87</v>
      </c>
      <c r="C39" s="555">
        <v>5515402.46</v>
      </c>
      <c r="D39" s="555">
        <v>356478.97</v>
      </c>
      <c r="E39" s="554">
        <v>10992563.300000001</v>
      </c>
      <c r="F39" s="555">
        <v>3965234.41</v>
      </c>
      <c r="G39" s="555"/>
      <c r="H39" s="554">
        <v>14957797.710000001</v>
      </c>
    </row>
    <row r="40" spans="1:8" ht="13.5" thickTop="1" thickBot="1" x14ac:dyDescent="0.25">
      <c r="A40" s="372" t="s">
        <v>11</v>
      </c>
      <c r="B40" s="471">
        <v>3421625</v>
      </c>
      <c r="C40" s="471">
        <v>7958860</v>
      </c>
      <c r="D40" s="471">
        <v>-5425902</v>
      </c>
      <c r="E40" s="471">
        <v>5954582</v>
      </c>
      <c r="F40" s="471">
        <v>-6705331</v>
      </c>
      <c r="G40" s="471"/>
      <c r="H40" s="473">
        <v>-750749</v>
      </c>
    </row>
    <row r="41" spans="1:8" ht="12.75" thickTop="1" x14ac:dyDescent="0.2">
      <c r="E41" s="455"/>
      <c r="H41" s="455"/>
    </row>
  </sheetData>
  <mergeCells count="1">
    <mergeCell ref="B4:E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0"/>
  <sheetViews>
    <sheetView showGridLines="0" topLeftCell="A19" workbookViewId="0">
      <selection activeCell="B68" sqref="B68"/>
    </sheetView>
  </sheetViews>
  <sheetFormatPr baseColWidth="10" defaultRowHeight="15" x14ac:dyDescent="0.25"/>
  <cols>
    <col min="1" max="1" width="11.42578125" style="1"/>
    <col min="2" max="2" width="26.140625" style="1" customWidth="1"/>
    <col min="3" max="3" width="25.85546875" style="1" customWidth="1"/>
    <col min="4" max="4" width="26.7109375" style="1" customWidth="1"/>
    <col min="5" max="5" width="20.140625" style="1" customWidth="1"/>
    <col min="6" max="6" width="11.42578125" style="1"/>
    <col min="7" max="7" width="11.7109375" style="1" bestFit="1" customWidth="1"/>
    <col min="8" max="16384" width="11.42578125" style="1"/>
  </cols>
  <sheetData>
    <row r="1" spans="1:7" ht="15.75" thickTop="1" x14ac:dyDescent="0.25">
      <c r="A1" s="229" t="s">
        <v>28</v>
      </c>
      <c r="B1" s="230"/>
      <c r="C1" s="231"/>
      <c r="D1" s="231"/>
      <c r="E1" s="231"/>
      <c r="F1" s="231"/>
      <c r="G1" s="232"/>
    </row>
    <row r="2" spans="1:7" x14ac:dyDescent="0.25">
      <c r="A2" s="233"/>
      <c r="B2" s="234"/>
      <c r="C2" s="235"/>
      <c r="D2" s="235"/>
      <c r="E2" s="235"/>
      <c r="F2" s="235"/>
      <c r="G2" s="236"/>
    </row>
    <row r="3" spans="1:7" x14ac:dyDescent="0.25">
      <c r="A3" s="242" t="s">
        <v>197</v>
      </c>
      <c r="B3" s="243"/>
      <c r="C3" s="171"/>
      <c r="D3" s="171"/>
      <c r="E3" s="171"/>
      <c r="F3" s="171"/>
      <c r="G3" s="239"/>
    </row>
    <row r="4" spans="1:7" x14ac:dyDescent="0.25">
      <c r="A4" s="240"/>
      <c r="B4" s="241"/>
      <c r="C4" s="171"/>
      <c r="D4" s="171"/>
      <c r="E4" s="171"/>
      <c r="F4" s="171"/>
      <c r="G4" s="239"/>
    </row>
    <row r="5" spans="1:7" x14ac:dyDescent="0.25">
      <c r="A5" s="240"/>
      <c r="B5" s="241"/>
      <c r="C5" s="655" t="s">
        <v>30</v>
      </c>
      <c r="D5" s="656"/>
      <c r="E5" s="656"/>
      <c r="F5" s="656"/>
      <c r="G5" s="657"/>
    </row>
    <row r="6" spans="1:7" x14ac:dyDescent="0.25">
      <c r="A6" s="240"/>
      <c r="B6" s="241"/>
      <c r="C6" s="171"/>
      <c r="D6" s="171"/>
      <c r="E6" s="171"/>
      <c r="F6" s="171"/>
      <c r="G6" s="239"/>
    </row>
    <row r="7" spans="1:7" ht="15.75" thickBot="1" x14ac:dyDescent="0.3">
      <c r="A7" s="244"/>
      <c r="B7" s="226"/>
      <c r="C7" s="181"/>
      <c r="D7" s="181"/>
      <c r="E7" s="181"/>
      <c r="F7" s="181"/>
      <c r="G7" s="245"/>
    </row>
    <row r="8" spans="1:7" ht="15.75" thickTop="1" x14ac:dyDescent="0.25">
      <c r="A8" s="246"/>
      <c r="B8" s="247"/>
      <c r="C8" s="176"/>
      <c r="D8" s="176"/>
      <c r="E8" s="176"/>
      <c r="F8" s="176"/>
      <c r="G8" s="248"/>
    </row>
    <row r="9" spans="1:7" x14ac:dyDescent="0.25">
      <c r="A9" s="240"/>
      <c r="B9" s="241" t="s">
        <v>31</v>
      </c>
      <c r="C9" s="636" t="s">
        <v>32</v>
      </c>
      <c r="D9" s="637"/>
      <c r="E9" s="637"/>
      <c r="F9" s="637"/>
      <c r="G9" s="638"/>
    </row>
    <row r="10" spans="1:7" ht="15.75" thickBot="1" x14ac:dyDescent="0.3">
      <c r="A10" s="249"/>
      <c r="B10" s="250"/>
      <c r="C10" s="251"/>
      <c r="D10" s="251"/>
      <c r="E10" s="251"/>
      <c r="F10" s="251"/>
      <c r="G10" s="252"/>
    </row>
    <row r="11" spans="1:7" ht="15.75" thickTop="1" x14ac:dyDescent="0.25">
      <c r="A11" s="233"/>
      <c r="B11" s="234"/>
      <c r="C11" s="253"/>
      <c r="D11" s="253"/>
      <c r="E11" s="253"/>
      <c r="F11" s="253"/>
      <c r="G11" s="254"/>
    </row>
    <row r="12" spans="1:7" x14ac:dyDescent="0.25">
      <c r="A12" s="233"/>
      <c r="B12" s="241"/>
      <c r="C12" s="219" t="s">
        <v>33</v>
      </c>
      <c r="D12" s="219" t="s">
        <v>5</v>
      </c>
      <c r="E12" s="219" t="s">
        <v>7</v>
      </c>
      <c r="F12" s="255"/>
      <c r="G12" s="254"/>
    </row>
    <row r="13" spans="1:7" x14ac:dyDescent="0.25">
      <c r="A13" s="233"/>
      <c r="B13" s="241"/>
      <c r="C13" s="219"/>
      <c r="D13" s="219"/>
      <c r="E13" s="219"/>
      <c r="F13" s="255"/>
      <c r="G13" s="254"/>
    </row>
    <row r="14" spans="1:7" x14ac:dyDescent="0.25">
      <c r="A14" s="233"/>
      <c r="B14" s="241" t="s">
        <v>34</v>
      </c>
      <c r="C14" s="220">
        <v>35089379.547100402</v>
      </c>
      <c r="D14" s="220">
        <v>5586910.5314323418</v>
      </c>
      <c r="E14" s="219">
        <v>40676290.07853274</v>
      </c>
      <c r="F14" s="171"/>
      <c r="G14" s="254"/>
    </row>
    <row r="15" spans="1:7" x14ac:dyDescent="0.25">
      <c r="A15" s="233"/>
      <c r="B15" s="241"/>
      <c r="C15" s="220"/>
      <c r="D15" s="220"/>
      <c r="E15" s="219"/>
      <c r="F15" s="171"/>
      <c r="G15" s="254"/>
    </row>
    <row r="16" spans="1:7" x14ac:dyDescent="0.25">
      <c r="A16" s="233"/>
      <c r="B16" s="241" t="s">
        <v>35</v>
      </c>
      <c r="C16" s="220">
        <v>14501582.181761015</v>
      </c>
      <c r="D16" s="220">
        <v>841069.20556476642</v>
      </c>
      <c r="E16" s="219">
        <v>15342651.387325782</v>
      </c>
      <c r="F16" s="171"/>
      <c r="G16" s="254"/>
    </row>
    <row r="17" spans="1:10" x14ac:dyDescent="0.25">
      <c r="A17" s="233"/>
      <c r="B17" s="241"/>
      <c r="C17" s="220"/>
      <c r="D17" s="220"/>
      <c r="E17" s="219"/>
      <c r="F17" s="171"/>
      <c r="G17" s="254"/>
    </row>
    <row r="18" spans="1:10" x14ac:dyDescent="0.25">
      <c r="A18" s="233"/>
      <c r="B18" s="241" t="s">
        <v>176</v>
      </c>
      <c r="C18" s="220">
        <v>21361794.021150123</v>
      </c>
      <c r="D18" s="220">
        <v>5337878.5816138536</v>
      </c>
      <c r="E18" s="219">
        <v>26699672.602763977</v>
      </c>
      <c r="F18" s="171"/>
      <c r="G18" s="254"/>
    </row>
    <row r="19" spans="1:10" x14ac:dyDescent="0.25">
      <c r="A19" s="233"/>
      <c r="B19" s="241"/>
      <c r="C19" s="220"/>
      <c r="D19" s="220"/>
      <c r="E19" s="219"/>
      <c r="F19" s="171"/>
      <c r="G19" s="254"/>
    </row>
    <row r="20" spans="1:10" x14ac:dyDescent="0.25">
      <c r="A20" s="233"/>
      <c r="B20" s="241" t="s">
        <v>36</v>
      </c>
      <c r="C20" s="220">
        <v>12624383.91696164</v>
      </c>
      <c r="D20" s="220">
        <v>25352764.391946439</v>
      </c>
      <c r="E20" s="219">
        <v>37977148.308908075</v>
      </c>
      <c r="F20" s="171"/>
      <c r="G20" s="254"/>
    </row>
    <row r="21" spans="1:10" x14ac:dyDescent="0.25">
      <c r="A21" s="233"/>
      <c r="B21" s="241"/>
      <c r="C21" s="220"/>
      <c r="D21" s="220"/>
      <c r="E21" s="219"/>
      <c r="F21" s="171"/>
      <c r="G21" s="254"/>
    </row>
    <row r="22" spans="1:10" x14ac:dyDescent="0.25">
      <c r="A22" s="233"/>
      <c r="B22" s="241" t="s">
        <v>37</v>
      </c>
      <c r="C22" s="220">
        <v>4676160.8465072569</v>
      </c>
      <c r="D22" s="220">
        <v>830890.09385419788</v>
      </c>
      <c r="E22" s="219">
        <v>5507050.9403614551</v>
      </c>
      <c r="F22" s="171"/>
      <c r="G22" s="254"/>
    </row>
    <row r="23" spans="1:10" x14ac:dyDescent="0.25">
      <c r="A23" s="233"/>
      <c r="B23" s="241"/>
      <c r="C23" s="220"/>
      <c r="D23" s="220"/>
      <c r="E23" s="219"/>
      <c r="F23" s="171"/>
      <c r="G23" s="254"/>
    </row>
    <row r="24" spans="1:10" x14ac:dyDescent="0.25">
      <c r="A24" s="233"/>
      <c r="B24" s="241" t="s">
        <v>38</v>
      </c>
      <c r="C24" s="220">
        <v>24194006.686760593</v>
      </c>
      <c r="D24" s="220">
        <v>17723253.186985515</v>
      </c>
      <c r="E24" s="219">
        <v>41917259.873746112</v>
      </c>
      <c r="F24" s="171"/>
      <c r="G24" s="254"/>
    </row>
    <row r="25" spans="1:10" x14ac:dyDescent="0.25">
      <c r="A25" s="233"/>
      <c r="B25" s="241"/>
      <c r="C25" s="220"/>
      <c r="D25" s="220"/>
      <c r="E25" s="219"/>
      <c r="F25" s="172"/>
      <c r="G25" s="254"/>
    </row>
    <row r="26" spans="1:10" x14ac:dyDescent="0.25">
      <c r="A26" s="233"/>
      <c r="B26" s="241"/>
      <c r="C26" s="275"/>
      <c r="D26" s="275"/>
      <c r="E26" s="275"/>
      <c r="F26" s="32"/>
      <c r="G26" s="254"/>
    </row>
    <row r="27" spans="1:10" x14ac:dyDescent="0.25">
      <c r="A27" s="233"/>
      <c r="B27" s="241" t="s">
        <v>7</v>
      </c>
      <c r="C27" s="275">
        <v>112447307.20024103</v>
      </c>
      <c r="D27" s="275">
        <v>55672765.991397113</v>
      </c>
      <c r="E27" s="275">
        <v>168120073.19163814</v>
      </c>
      <c r="F27" s="32"/>
      <c r="G27" s="256">
        <v>0.72903387769591022</v>
      </c>
      <c r="I27" s="168"/>
      <c r="J27" s="168"/>
    </row>
    <row r="28" spans="1:10" x14ac:dyDescent="0.25">
      <c r="A28" s="233"/>
      <c r="B28" s="234"/>
      <c r="C28" s="235"/>
      <c r="D28" s="235"/>
      <c r="E28" s="235"/>
      <c r="F28" s="257"/>
      <c r="G28" s="254"/>
    </row>
    <row r="29" spans="1:10" x14ac:dyDescent="0.25">
      <c r="A29" s="233"/>
      <c r="B29" s="258"/>
      <c r="C29" s="259"/>
      <c r="D29" s="259"/>
      <c r="E29" s="260"/>
      <c r="F29" s="260"/>
      <c r="G29" s="254"/>
    </row>
    <row r="30" spans="1:10" ht="15.75" thickBot="1" x14ac:dyDescent="0.3">
      <c r="A30" s="233"/>
      <c r="B30" s="258"/>
      <c r="C30" s="259"/>
      <c r="D30" s="259"/>
      <c r="E30" s="235"/>
      <c r="F30" s="235"/>
      <c r="G30" s="254"/>
    </row>
    <row r="31" spans="1:10" ht="15.75" thickTop="1" x14ac:dyDescent="0.25">
      <c r="A31" s="229"/>
      <c r="B31" s="230"/>
      <c r="C31" s="261"/>
      <c r="D31" s="231"/>
      <c r="E31" s="231"/>
      <c r="F31" s="231"/>
      <c r="G31" s="262"/>
    </row>
    <row r="32" spans="1:10" x14ac:dyDescent="0.25">
      <c r="A32" s="240"/>
      <c r="B32" s="241" t="s">
        <v>31</v>
      </c>
      <c r="C32" s="636" t="s">
        <v>39</v>
      </c>
      <c r="D32" s="637"/>
      <c r="E32" s="637"/>
      <c r="F32" s="637"/>
      <c r="G32" s="638"/>
    </row>
    <row r="33" spans="1:7" ht="15.75" thickBot="1" x14ac:dyDescent="0.3">
      <c r="A33" s="263"/>
      <c r="B33" s="264"/>
      <c r="C33" s="178"/>
      <c r="D33" s="179"/>
      <c r="E33" s="179"/>
      <c r="F33" s="179"/>
      <c r="G33" s="180"/>
    </row>
    <row r="34" spans="1:7" ht="15.75" thickTop="1" x14ac:dyDescent="0.25">
      <c r="A34" s="240"/>
      <c r="B34" s="241"/>
      <c r="C34" s="171"/>
      <c r="D34" s="171"/>
      <c r="E34" s="171"/>
      <c r="F34" s="171"/>
      <c r="G34" s="170"/>
    </row>
    <row r="35" spans="1:7" x14ac:dyDescent="0.25">
      <c r="A35" s="240"/>
      <c r="B35" s="241"/>
      <c r="C35" s="219" t="s">
        <v>171</v>
      </c>
      <c r="D35" s="219" t="s">
        <v>172</v>
      </c>
      <c r="E35" s="219" t="s">
        <v>7</v>
      </c>
      <c r="F35" s="225"/>
      <c r="G35" s="226"/>
    </row>
    <row r="36" spans="1:7" x14ac:dyDescent="0.25">
      <c r="A36" s="240"/>
      <c r="B36" s="241"/>
      <c r="C36" s="220"/>
      <c r="D36" s="220"/>
      <c r="E36" s="219"/>
      <c r="F36" s="181"/>
      <c r="G36" s="182"/>
    </row>
    <row r="37" spans="1:7" x14ac:dyDescent="0.25">
      <c r="A37" s="240"/>
      <c r="B37" s="241" t="s">
        <v>34</v>
      </c>
      <c r="C37" s="220">
        <v>28246793.484465711</v>
      </c>
      <c r="D37" s="220">
        <v>8161766.0610985355</v>
      </c>
      <c r="E37" s="219">
        <v>36408559.545564249</v>
      </c>
      <c r="F37" s="181"/>
      <c r="G37" s="184"/>
    </row>
    <row r="38" spans="1:7" x14ac:dyDescent="0.25">
      <c r="A38" s="240"/>
      <c r="B38" s="241"/>
      <c r="C38" s="220"/>
      <c r="D38" s="220"/>
      <c r="E38" s="219"/>
      <c r="F38" s="181"/>
      <c r="G38" s="184"/>
    </row>
    <row r="39" spans="1:7" x14ac:dyDescent="0.25">
      <c r="A39" s="240"/>
      <c r="B39" s="241" t="s">
        <v>35</v>
      </c>
      <c r="C39" s="220">
        <v>2861108.4800777873</v>
      </c>
      <c r="D39" s="220">
        <v>213912.20692460204</v>
      </c>
      <c r="E39" s="219">
        <v>3075020.6870023892</v>
      </c>
      <c r="F39" s="181"/>
      <c r="G39" s="184"/>
    </row>
    <row r="40" spans="1:7" x14ac:dyDescent="0.25">
      <c r="A40" s="240"/>
      <c r="B40" s="241"/>
      <c r="C40" s="220"/>
      <c r="D40" s="220"/>
      <c r="E40" s="219"/>
      <c r="F40" s="181"/>
      <c r="G40" s="184"/>
    </row>
    <row r="41" spans="1:7" x14ac:dyDescent="0.25">
      <c r="A41" s="240"/>
      <c r="B41" s="241" t="s">
        <v>176</v>
      </c>
      <c r="C41" s="220">
        <v>214361.16369969878</v>
      </c>
      <c r="D41" s="220">
        <v>2313187.8775293888</v>
      </c>
      <c r="E41" s="219">
        <v>2527549.0412290874</v>
      </c>
      <c r="F41" s="181"/>
      <c r="G41" s="184"/>
    </row>
    <row r="42" spans="1:7" x14ac:dyDescent="0.25">
      <c r="A42" s="240"/>
      <c r="B42" s="241"/>
      <c r="C42" s="220"/>
      <c r="D42" s="220"/>
      <c r="E42" s="219"/>
      <c r="F42" s="181"/>
      <c r="G42" s="184"/>
    </row>
    <row r="43" spans="1:7" x14ac:dyDescent="0.25">
      <c r="A43" s="240"/>
      <c r="B43" s="241" t="s">
        <v>36</v>
      </c>
      <c r="C43" s="220">
        <v>10858268.721917756</v>
      </c>
      <c r="D43" s="220">
        <v>1087628.8578000274</v>
      </c>
      <c r="E43" s="219">
        <v>11945897.579717783</v>
      </c>
      <c r="F43" s="181"/>
      <c r="G43" s="184"/>
    </row>
    <row r="44" spans="1:7" x14ac:dyDescent="0.25">
      <c r="A44" s="240"/>
      <c r="B44" s="241"/>
      <c r="C44" s="220"/>
      <c r="D44" s="220"/>
      <c r="E44" s="219"/>
      <c r="F44" s="181"/>
      <c r="G44" s="184"/>
    </row>
    <row r="45" spans="1:7" x14ac:dyDescent="0.25">
      <c r="A45" s="240"/>
      <c r="B45" s="241" t="s">
        <v>37</v>
      </c>
      <c r="C45" s="220">
        <v>4610213.0238766391</v>
      </c>
      <c r="D45" s="220">
        <v>678007.02602040069</v>
      </c>
      <c r="E45" s="219">
        <v>5288220.0498970393</v>
      </c>
      <c r="F45" s="181"/>
      <c r="G45" s="184"/>
    </row>
    <row r="46" spans="1:7" x14ac:dyDescent="0.25">
      <c r="A46" s="240"/>
      <c r="B46" s="241"/>
      <c r="C46" s="277"/>
      <c r="D46" s="220"/>
      <c r="E46" s="219"/>
      <c r="F46" s="181"/>
      <c r="G46" s="184"/>
    </row>
    <row r="47" spans="1:7" x14ac:dyDescent="0.25">
      <c r="A47" s="240"/>
      <c r="B47" s="241" t="s">
        <v>38</v>
      </c>
      <c r="C47" s="220">
        <v>2667613.5659624073</v>
      </c>
      <c r="D47" s="220">
        <v>573734.06062704604</v>
      </c>
      <c r="E47" s="219">
        <v>3241347.6265894533</v>
      </c>
      <c r="F47" s="181"/>
      <c r="G47" s="184"/>
    </row>
    <row r="48" spans="1:7" x14ac:dyDescent="0.25">
      <c r="A48" s="240"/>
      <c r="B48" s="241"/>
      <c r="C48" s="277"/>
      <c r="D48" s="220"/>
      <c r="E48" s="219"/>
      <c r="F48" s="181"/>
      <c r="G48" s="184"/>
    </row>
    <row r="49" spans="1:10" x14ac:dyDescent="0.25">
      <c r="A49" s="240"/>
      <c r="B49" s="241"/>
      <c r="C49" s="277"/>
      <c r="D49" s="220"/>
      <c r="E49" s="275"/>
      <c r="F49" s="181"/>
      <c r="G49" s="184"/>
    </row>
    <row r="50" spans="1:10" x14ac:dyDescent="0.25">
      <c r="A50" s="240"/>
      <c r="B50" s="241"/>
      <c r="C50" s="277"/>
      <c r="D50" s="220"/>
      <c r="E50" s="275"/>
      <c r="F50" s="181"/>
      <c r="G50" s="184"/>
    </row>
    <row r="51" spans="1:10" x14ac:dyDescent="0.25">
      <c r="A51" s="240"/>
      <c r="B51" s="172" t="s">
        <v>7</v>
      </c>
      <c r="C51" s="278">
        <v>49458358.439999998</v>
      </c>
      <c r="D51" s="275">
        <v>13028236.09</v>
      </c>
      <c r="E51" s="275">
        <v>62486594.530000001</v>
      </c>
      <c r="F51" s="185"/>
      <c r="G51" s="256">
        <v>0.27096612230408978</v>
      </c>
      <c r="I51" s="168"/>
      <c r="J51" s="168"/>
    </row>
    <row r="52" spans="1:10" x14ac:dyDescent="0.25">
      <c r="A52" s="240"/>
      <c r="B52" s="241"/>
      <c r="C52" s="181"/>
      <c r="D52" s="181"/>
      <c r="E52" s="255"/>
      <c r="F52" s="181"/>
      <c r="G52" s="184"/>
    </row>
    <row r="53" spans="1:10" x14ac:dyDescent="0.25">
      <c r="A53" s="240"/>
      <c r="B53" s="267"/>
      <c r="C53" s="108"/>
      <c r="D53" s="108"/>
      <c r="E53" s="189"/>
      <c r="F53" s="189"/>
      <c r="G53" s="186"/>
    </row>
    <row r="54" spans="1:10" ht="15.75" thickBot="1" x14ac:dyDescent="0.3">
      <c r="A54" s="240"/>
      <c r="B54" s="241"/>
      <c r="C54" s="171"/>
      <c r="D54" s="171"/>
      <c r="E54" s="171"/>
      <c r="F54" s="171"/>
      <c r="G54" s="170"/>
    </row>
    <row r="55" spans="1:10" ht="15.75" thickTop="1" x14ac:dyDescent="0.25">
      <c r="A55" s="246"/>
      <c r="B55" s="247"/>
      <c r="C55" s="175"/>
      <c r="D55" s="176"/>
      <c r="E55" s="176"/>
      <c r="F55" s="176"/>
      <c r="G55" s="177"/>
    </row>
    <row r="56" spans="1:10" x14ac:dyDescent="0.25">
      <c r="A56" s="274" t="s">
        <v>173</v>
      </c>
      <c r="B56" s="268"/>
      <c r="C56" s="224"/>
      <c r="D56" s="225"/>
      <c r="E56" s="269"/>
      <c r="F56" s="269"/>
      <c r="G56" s="186">
        <v>230606667.72163814</v>
      </c>
    </row>
    <row r="57" spans="1:10" ht="15.75" thickBot="1" x14ac:dyDescent="0.3">
      <c r="A57" s="249"/>
      <c r="B57" s="250"/>
      <c r="C57" s="270"/>
      <c r="D57" s="271"/>
      <c r="E57" s="271"/>
      <c r="F57" s="271"/>
      <c r="G57" s="272"/>
    </row>
    <row r="58" spans="1:10" ht="15.75" thickTop="1" x14ac:dyDescent="0.25"/>
    <row r="59" spans="1:10" x14ac:dyDescent="0.25">
      <c r="G59" s="168"/>
    </row>
    <row r="60" spans="1:10" x14ac:dyDescent="0.25">
      <c r="G60" s="167"/>
    </row>
  </sheetData>
  <mergeCells count="3">
    <mergeCell ref="C5:G5"/>
    <mergeCell ref="C32:G32"/>
    <mergeCell ref="C9:G9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16"/>
  <sheetViews>
    <sheetView showGridLines="0" workbookViewId="0">
      <selection activeCell="B85" sqref="B85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279"/>
      <c r="B1" s="280"/>
      <c r="C1" s="281"/>
      <c r="D1" s="281"/>
      <c r="E1" s="281"/>
      <c r="F1" s="282"/>
    </row>
    <row r="2" spans="1:6" x14ac:dyDescent="0.25">
      <c r="A2" s="190"/>
      <c r="B2" s="283"/>
      <c r="C2" s="265"/>
      <c r="D2" s="265"/>
      <c r="E2" s="265"/>
      <c r="F2" s="284"/>
    </row>
    <row r="3" spans="1:6" x14ac:dyDescent="0.25">
      <c r="A3" s="655" t="s">
        <v>182</v>
      </c>
      <c r="B3" s="656"/>
      <c r="C3" s="656"/>
      <c r="D3" s="656"/>
      <c r="E3" s="656"/>
      <c r="F3" s="657"/>
    </row>
    <row r="4" spans="1:6" x14ac:dyDescent="0.25">
      <c r="A4" s="354"/>
      <c r="B4" s="355"/>
      <c r="C4" s="355"/>
      <c r="D4" s="355"/>
      <c r="E4" s="355"/>
      <c r="F4" s="356"/>
    </row>
    <row r="5" spans="1:6" x14ac:dyDescent="0.25">
      <c r="A5" s="663" t="s">
        <v>198</v>
      </c>
      <c r="B5" s="664"/>
      <c r="C5" s="664"/>
      <c r="D5" s="664"/>
      <c r="E5" s="664"/>
      <c r="F5" s="665"/>
    </row>
    <row r="6" spans="1:6" x14ac:dyDescent="0.25">
      <c r="A6" s="190"/>
      <c r="B6" s="288"/>
      <c r="C6" s="289"/>
      <c r="D6" s="289"/>
      <c r="E6" s="289"/>
      <c r="F6" s="284"/>
    </row>
    <row r="7" spans="1:6" x14ac:dyDescent="0.25">
      <c r="A7" s="290"/>
      <c r="B7" s="291"/>
      <c r="C7" s="291"/>
      <c r="D7" s="108"/>
      <c r="E7" s="108"/>
      <c r="F7" s="186"/>
    </row>
    <row r="8" spans="1:6" x14ac:dyDescent="0.25">
      <c r="A8" s="190"/>
      <c r="B8" s="292"/>
      <c r="C8" s="292"/>
      <c r="D8" s="292"/>
      <c r="E8" s="292"/>
      <c r="F8" s="293"/>
    </row>
    <row r="9" spans="1:6" x14ac:dyDescent="0.25">
      <c r="A9" s="190"/>
      <c r="B9" s="294" t="s">
        <v>175</v>
      </c>
      <c r="C9" s="659" t="s">
        <v>46</v>
      </c>
      <c r="D9" s="659"/>
      <c r="E9" s="359" t="s">
        <v>206</v>
      </c>
      <c r="F9" s="296"/>
    </row>
    <row r="10" spans="1:6" x14ac:dyDescent="0.25">
      <c r="A10" s="190"/>
      <c r="B10" s="108"/>
      <c r="C10" s="297"/>
      <c r="D10" s="359"/>
      <c r="E10" s="297"/>
      <c r="F10" s="245"/>
    </row>
    <row r="11" spans="1:6" x14ac:dyDescent="0.25">
      <c r="A11" s="190"/>
      <c r="B11" s="108"/>
      <c r="C11" s="359" t="s">
        <v>47</v>
      </c>
      <c r="D11" s="359" t="s">
        <v>5</v>
      </c>
      <c r="E11" s="297"/>
      <c r="F11" s="284"/>
    </row>
    <row r="12" spans="1:6" x14ac:dyDescent="0.25">
      <c r="A12" s="290"/>
      <c r="B12" s="298"/>
      <c r="C12" s="299" t="s">
        <v>48</v>
      </c>
      <c r="D12" s="299" t="s">
        <v>199</v>
      </c>
      <c r="E12" s="299" t="s">
        <v>48</v>
      </c>
      <c r="F12" s="300"/>
    </row>
    <row r="13" spans="1:6" x14ac:dyDescent="0.25">
      <c r="A13" s="190"/>
      <c r="B13" s="301"/>
      <c r="C13" s="302"/>
      <c r="D13" s="222"/>
      <c r="E13" s="222"/>
      <c r="F13" s="356"/>
    </row>
    <row r="14" spans="1:6" x14ac:dyDescent="0.25">
      <c r="A14" s="190"/>
      <c r="B14" s="241" t="s">
        <v>34</v>
      </c>
      <c r="C14" s="354">
        <v>978.06027753823264</v>
      </c>
      <c r="D14" s="355">
        <v>328.70947144602371</v>
      </c>
      <c r="E14" s="355">
        <v>1014.8303080167867</v>
      </c>
      <c r="F14" s="182"/>
    </row>
    <row r="15" spans="1:6" x14ac:dyDescent="0.25">
      <c r="A15" s="190"/>
      <c r="B15" s="241"/>
      <c r="C15" s="354"/>
      <c r="D15" s="355"/>
      <c r="E15" s="355"/>
      <c r="F15" s="182"/>
    </row>
    <row r="16" spans="1:6" x14ac:dyDescent="0.25">
      <c r="A16" s="190"/>
      <c r="B16" s="241" t="s">
        <v>35</v>
      </c>
      <c r="C16" s="354">
        <v>404.20838659738314</v>
      </c>
      <c r="D16" s="355">
        <v>49.484847207646659</v>
      </c>
      <c r="E16" s="355">
        <v>85.711278608626515</v>
      </c>
      <c r="F16" s="182"/>
    </row>
    <row r="17" spans="1:6" x14ac:dyDescent="0.25">
      <c r="A17" s="190"/>
      <c r="B17" s="241"/>
      <c r="C17" s="354"/>
      <c r="D17" s="355"/>
      <c r="E17" s="355"/>
      <c r="F17" s="182"/>
    </row>
    <row r="18" spans="1:6" x14ac:dyDescent="0.25">
      <c r="A18" s="190"/>
      <c r="B18" s="241" t="s">
        <v>176</v>
      </c>
      <c r="C18" s="354">
        <v>595.42580856967993</v>
      </c>
      <c r="D18" s="355">
        <v>314.05751664247663</v>
      </c>
      <c r="E18" s="355">
        <v>70.451382972951308</v>
      </c>
      <c r="F18" s="182"/>
    </row>
    <row r="19" spans="1:6" x14ac:dyDescent="0.25">
      <c r="A19" s="190"/>
      <c r="B19" s="241"/>
      <c r="C19" s="354"/>
      <c r="D19" s="355"/>
      <c r="E19" s="355"/>
      <c r="F19" s="182"/>
    </row>
    <row r="20" spans="1:6" x14ac:dyDescent="0.25">
      <c r="A20" s="190"/>
      <c r="B20" s="241" t="s">
        <v>36</v>
      </c>
      <c r="C20" s="354">
        <v>351.88449031989296</v>
      </c>
      <c r="D20" s="355">
        <v>1491.64618550563</v>
      </c>
      <c r="E20" s="355">
        <v>332.97276991116144</v>
      </c>
      <c r="F20" s="182"/>
    </row>
    <row r="21" spans="1:6" x14ac:dyDescent="0.25">
      <c r="A21" s="190"/>
      <c r="B21" s="241"/>
      <c r="C21" s="354"/>
      <c r="D21" s="355"/>
      <c r="E21" s="355"/>
      <c r="F21" s="182"/>
    </row>
    <row r="22" spans="1:6" x14ac:dyDescent="0.25">
      <c r="A22" s="190"/>
      <c r="B22" s="241" t="s">
        <v>37</v>
      </c>
      <c r="C22" s="354">
        <v>130.34049716408393</v>
      </c>
      <c r="D22" s="355">
        <v>48.885952628729321</v>
      </c>
      <c r="E22" s="355">
        <v>147.40066756503671</v>
      </c>
      <c r="F22" s="182"/>
    </row>
    <row r="23" spans="1:6" x14ac:dyDescent="0.25">
      <c r="A23" s="190"/>
      <c r="B23" s="241"/>
      <c r="C23" s="354"/>
      <c r="D23" s="355"/>
      <c r="E23" s="355"/>
      <c r="F23" s="182"/>
    </row>
    <row r="24" spans="1:6" x14ac:dyDescent="0.25">
      <c r="A24" s="190"/>
      <c r="B24" s="241" t="s">
        <v>38</v>
      </c>
      <c r="C24" s="354">
        <v>674.36920231239367</v>
      </c>
      <c r="D24" s="355">
        <v>1042.7589907913698</v>
      </c>
      <c r="E24" s="355">
        <v>90.347375763785578</v>
      </c>
      <c r="F24" s="182"/>
    </row>
    <row r="25" spans="1:6" x14ac:dyDescent="0.25">
      <c r="A25" s="190"/>
      <c r="B25" s="241"/>
      <c r="C25" s="304"/>
      <c r="D25" s="305"/>
      <c r="E25" s="305"/>
      <c r="F25" s="182"/>
    </row>
    <row r="26" spans="1:6" x14ac:dyDescent="0.25">
      <c r="A26" s="190"/>
      <c r="B26" s="241"/>
      <c r="C26" s="197"/>
      <c r="D26" s="303"/>
      <c r="E26" s="303"/>
      <c r="F26" s="182"/>
    </row>
    <row r="27" spans="1:6" x14ac:dyDescent="0.25">
      <c r="A27" s="306"/>
      <c r="B27" s="307"/>
      <c r="C27" s="308"/>
      <c r="D27" s="308"/>
      <c r="E27" s="308"/>
      <c r="F27" s="309"/>
    </row>
    <row r="28" spans="1:6" x14ac:dyDescent="0.25">
      <c r="A28" s="190"/>
      <c r="B28" s="310" t="s">
        <v>7</v>
      </c>
      <c r="C28" s="37">
        <v>3134.2886625016663</v>
      </c>
      <c r="D28" s="37">
        <v>3275.542964221876</v>
      </c>
      <c r="E28" s="37">
        <v>1741.7137828383482</v>
      </c>
      <c r="F28" s="182"/>
    </row>
    <row r="29" spans="1:6" x14ac:dyDescent="0.25">
      <c r="A29" s="290"/>
      <c r="B29" s="311"/>
      <c r="C29" s="192"/>
      <c r="D29" s="192"/>
      <c r="E29" s="192"/>
      <c r="F29" s="312"/>
    </row>
    <row r="30" spans="1:6" x14ac:dyDescent="0.25">
      <c r="A30" s="190"/>
      <c r="B30" s="283"/>
      <c r="C30" s="181"/>
      <c r="D30" s="181"/>
      <c r="E30" s="355"/>
      <c r="F30" s="182"/>
    </row>
    <row r="31" spans="1:6" x14ac:dyDescent="0.25">
      <c r="A31" s="190"/>
      <c r="B31" s="294" t="s">
        <v>49</v>
      </c>
      <c r="C31" s="76">
        <v>35876.5</v>
      </c>
      <c r="D31" s="76">
        <v>16996.5</v>
      </c>
      <c r="E31" s="185"/>
      <c r="F31" s="182"/>
    </row>
    <row r="32" spans="1:6" x14ac:dyDescent="0.25">
      <c r="A32" s="190"/>
      <c r="B32" s="311"/>
      <c r="C32" s="313"/>
      <c r="D32" s="313"/>
      <c r="E32" s="313"/>
      <c r="F32" s="314"/>
    </row>
    <row r="33" spans="1:6" x14ac:dyDescent="0.25">
      <c r="A33" s="306"/>
      <c r="B33" s="315"/>
      <c r="C33" s="181"/>
      <c r="D33" s="181"/>
      <c r="E33" s="181"/>
      <c r="F33" s="182"/>
    </row>
    <row r="34" spans="1:6" x14ac:dyDescent="0.25">
      <c r="A34" s="190"/>
      <c r="B34" s="316" t="s">
        <v>50</v>
      </c>
      <c r="C34" s="222"/>
      <c r="D34" s="222"/>
      <c r="E34" s="181"/>
      <c r="F34" s="182"/>
    </row>
    <row r="35" spans="1:6" x14ac:dyDescent="0.25">
      <c r="A35" s="190"/>
      <c r="B35" s="317"/>
      <c r="C35" s="318"/>
      <c r="D35" s="222"/>
      <c r="E35" s="319"/>
      <c r="F35" s="182"/>
    </row>
    <row r="36" spans="1:6" x14ac:dyDescent="0.25">
      <c r="A36" s="190"/>
      <c r="B36" s="320" t="s">
        <v>177</v>
      </c>
      <c r="C36" s="396">
        <v>1.0470422033229065</v>
      </c>
      <c r="D36" s="397">
        <v>1.167782096362638</v>
      </c>
      <c r="E36" s="319">
        <v>0</v>
      </c>
      <c r="F36" s="182"/>
    </row>
    <row r="37" spans="1:6" x14ac:dyDescent="0.25">
      <c r="A37" s="190"/>
      <c r="B37" s="320"/>
      <c r="C37" s="396"/>
      <c r="D37" s="397"/>
      <c r="E37" s="355"/>
      <c r="F37" s="356"/>
    </row>
    <row r="38" spans="1:6" x14ac:dyDescent="0.25">
      <c r="A38" s="190"/>
      <c r="B38" s="283" t="s">
        <v>52</v>
      </c>
      <c r="C38" s="396">
        <v>1.0742799685832811</v>
      </c>
      <c r="D38" s="397">
        <v>1.188005269269349</v>
      </c>
      <c r="E38" s="181"/>
      <c r="F38" s="182"/>
    </row>
    <row r="39" spans="1:6" x14ac:dyDescent="0.25">
      <c r="A39" s="290"/>
      <c r="B39" s="321"/>
      <c r="C39" s="191"/>
      <c r="D39" s="192"/>
      <c r="E39" s="192"/>
      <c r="F39" s="312"/>
    </row>
    <row r="40" spans="1:6" x14ac:dyDescent="0.25">
      <c r="A40" s="190"/>
      <c r="B40" s="283"/>
      <c r="C40" s="421"/>
      <c r="D40" s="181"/>
      <c r="E40" s="355"/>
      <c r="F40" s="182"/>
    </row>
    <row r="41" spans="1:6" x14ac:dyDescent="0.25">
      <c r="A41" s="190"/>
      <c r="B41" s="294" t="s">
        <v>53</v>
      </c>
      <c r="C41" s="76">
        <v>8185300</v>
      </c>
      <c r="D41" s="181"/>
      <c r="E41" s="181"/>
      <c r="F41" s="182"/>
    </row>
    <row r="42" spans="1:6" x14ac:dyDescent="0.25">
      <c r="A42" s="190"/>
      <c r="B42" s="294"/>
      <c r="C42" s="76"/>
      <c r="D42" s="181"/>
      <c r="E42" s="181"/>
      <c r="F42" s="182"/>
    </row>
    <row r="43" spans="1:6" x14ac:dyDescent="0.25">
      <c r="A43" s="190"/>
      <c r="B43" s="294" t="s">
        <v>54</v>
      </c>
      <c r="C43" s="76">
        <v>3854670</v>
      </c>
      <c r="D43" s="181"/>
      <c r="E43" s="181"/>
      <c r="F43" s="182"/>
    </row>
    <row r="44" spans="1:6" x14ac:dyDescent="0.25">
      <c r="A44" s="190"/>
      <c r="B44" s="322"/>
      <c r="C44" s="323"/>
      <c r="D44" s="181"/>
      <c r="E44" s="181"/>
      <c r="F44" s="182"/>
    </row>
    <row r="45" spans="1:6" x14ac:dyDescent="0.25">
      <c r="A45" s="306"/>
      <c r="B45" s="315"/>
      <c r="C45" s="324"/>
      <c r="D45" s="325"/>
      <c r="E45" s="326"/>
      <c r="F45" s="309"/>
    </row>
    <row r="46" spans="1:6" x14ac:dyDescent="0.25">
      <c r="A46" s="190"/>
      <c r="B46" s="327" t="s">
        <v>55</v>
      </c>
      <c r="C46" s="265"/>
      <c r="D46" s="181"/>
      <c r="E46" s="355"/>
      <c r="F46" s="182"/>
    </row>
    <row r="47" spans="1:6" x14ac:dyDescent="0.25">
      <c r="A47" s="190"/>
      <c r="B47" s="320"/>
      <c r="C47" s="265"/>
      <c r="D47" s="181"/>
      <c r="E47" s="355"/>
      <c r="F47" s="182"/>
    </row>
    <row r="48" spans="1:6" x14ac:dyDescent="0.25">
      <c r="A48" s="190"/>
      <c r="B48" s="320" t="s">
        <v>56</v>
      </c>
      <c r="C48" s="355">
        <v>4.8580453837977844</v>
      </c>
      <c r="D48" s="181"/>
      <c r="E48" s="355"/>
      <c r="F48" s="182"/>
    </row>
    <row r="49" spans="1:6" x14ac:dyDescent="0.25">
      <c r="A49" s="190"/>
      <c r="B49" s="320"/>
      <c r="C49" s="355"/>
      <c r="D49" s="181"/>
      <c r="E49" s="355"/>
      <c r="F49" s="182"/>
    </row>
    <row r="50" spans="1:6" x14ac:dyDescent="0.25">
      <c r="A50" s="190"/>
      <c r="B50" s="320" t="s">
        <v>57</v>
      </c>
      <c r="C50" s="354">
        <v>10.315943746157259</v>
      </c>
      <c r="D50" s="181"/>
      <c r="E50" s="355"/>
      <c r="F50" s="182"/>
    </row>
    <row r="51" spans="1:6" x14ac:dyDescent="0.25">
      <c r="A51" s="190"/>
      <c r="B51" s="320"/>
      <c r="C51" s="354"/>
      <c r="D51" s="181"/>
      <c r="E51" s="355"/>
      <c r="F51" s="182"/>
    </row>
    <row r="52" spans="1:6" x14ac:dyDescent="0.25">
      <c r="A52" s="190"/>
      <c r="B52" s="320" t="s">
        <v>178</v>
      </c>
      <c r="C52" s="354">
        <v>55.21535047098714</v>
      </c>
      <c r="D52" s="181"/>
      <c r="E52" s="283"/>
      <c r="F52" s="182"/>
    </row>
    <row r="53" spans="1:6" x14ac:dyDescent="0.25">
      <c r="A53" s="190"/>
      <c r="B53" s="320"/>
      <c r="C53" s="354"/>
      <c r="D53" s="181"/>
      <c r="E53" s="283"/>
      <c r="F53" s="182"/>
    </row>
    <row r="54" spans="1:6" x14ac:dyDescent="0.25">
      <c r="A54" s="190"/>
      <c r="B54" s="320" t="s">
        <v>58</v>
      </c>
      <c r="C54" s="354">
        <v>60.146010724653479</v>
      </c>
      <c r="D54" s="181"/>
      <c r="E54" s="283"/>
      <c r="F54" s="182"/>
    </row>
    <row r="55" spans="1:6" x14ac:dyDescent="0.25">
      <c r="A55" s="290"/>
      <c r="B55" s="321"/>
      <c r="C55" s="328"/>
      <c r="D55" s="192"/>
      <c r="E55" s="311"/>
      <c r="F55" s="312"/>
    </row>
    <row r="56" spans="1:6" x14ac:dyDescent="0.25">
      <c r="A56" s="190"/>
      <c r="B56" s="301"/>
      <c r="C56" s="355"/>
      <c r="D56" s="181"/>
      <c r="E56" s="283"/>
      <c r="F56" s="182"/>
    </row>
    <row r="57" spans="1:6" x14ac:dyDescent="0.25">
      <c r="A57" s="190"/>
      <c r="B57" s="327" t="s">
        <v>59</v>
      </c>
      <c r="C57" s="354"/>
      <c r="D57" s="181"/>
      <c r="E57" s="283"/>
      <c r="F57" s="182"/>
    </row>
    <row r="58" spans="1:6" x14ac:dyDescent="0.25">
      <c r="A58" s="190"/>
      <c r="B58" s="320"/>
      <c r="C58" s="354"/>
      <c r="D58" s="181"/>
      <c r="E58" s="283"/>
      <c r="F58" s="182"/>
    </row>
    <row r="59" spans="1:6" x14ac:dyDescent="0.25">
      <c r="A59" s="190"/>
      <c r="B59" s="317" t="s">
        <v>60</v>
      </c>
      <c r="C59" s="354">
        <v>18.064305388009867</v>
      </c>
      <c r="D59" s="222"/>
      <c r="E59" s="283"/>
      <c r="F59" s="182"/>
    </row>
    <row r="60" spans="1:6" x14ac:dyDescent="0.25">
      <c r="A60" s="190"/>
      <c r="B60" s="317"/>
      <c r="C60" s="197"/>
      <c r="D60" s="222"/>
      <c r="E60" s="265"/>
      <c r="F60" s="182"/>
    </row>
    <row r="61" spans="1:6" x14ac:dyDescent="0.25">
      <c r="A61" s="190"/>
      <c r="B61" s="317" t="s">
        <v>61</v>
      </c>
      <c r="C61" s="354">
        <v>441.34902826362662</v>
      </c>
      <c r="D61" s="222"/>
      <c r="E61" s="266"/>
      <c r="F61" s="173"/>
    </row>
    <row r="62" spans="1:6" x14ac:dyDescent="0.25">
      <c r="A62" s="190"/>
      <c r="B62" s="320"/>
      <c r="C62" s="354"/>
      <c r="D62" s="181"/>
      <c r="E62" s="265"/>
      <c r="F62" s="182"/>
    </row>
    <row r="63" spans="1:6" x14ac:dyDescent="0.25">
      <c r="A63" s="190"/>
      <c r="B63" s="320" t="s">
        <v>179</v>
      </c>
      <c r="C63" s="354">
        <v>52.734598754238363</v>
      </c>
      <c r="D63" s="181"/>
      <c r="E63" s="265"/>
      <c r="F63" s="182"/>
    </row>
    <row r="64" spans="1:6" x14ac:dyDescent="0.25">
      <c r="A64" s="190"/>
      <c r="B64" s="268"/>
      <c r="C64" s="354"/>
      <c r="D64" s="355"/>
      <c r="E64" s="329"/>
      <c r="F64" s="182"/>
    </row>
    <row r="65" spans="1:6" x14ac:dyDescent="0.25">
      <c r="A65" s="190"/>
      <c r="B65" s="267" t="s">
        <v>62</v>
      </c>
      <c r="C65" s="354">
        <v>55.987277510137055</v>
      </c>
      <c r="D65" s="222"/>
      <c r="E65" s="108"/>
      <c r="F65" s="330"/>
    </row>
    <row r="66" spans="1:6" x14ac:dyDescent="0.25">
      <c r="A66" s="190"/>
      <c r="B66" s="330"/>
      <c r="C66" s="331"/>
      <c r="D66" s="222"/>
      <c r="E66" s="108"/>
      <c r="F66" s="330"/>
    </row>
    <row r="67" spans="1:6" x14ac:dyDescent="0.25">
      <c r="A67" s="190"/>
      <c r="B67" s="330"/>
      <c r="C67" s="108"/>
      <c r="D67" s="222"/>
      <c r="E67" s="108"/>
      <c r="F67" s="330"/>
    </row>
    <row r="68" spans="1:6" ht="15.75" thickBot="1" x14ac:dyDescent="0.3">
      <c r="A68" s="332"/>
      <c r="B68" s="333"/>
      <c r="C68" s="334"/>
      <c r="D68" s="334"/>
      <c r="E68" s="334"/>
      <c r="F68" s="333"/>
    </row>
    <row r="69" spans="1:6" ht="15.75" thickTop="1" x14ac:dyDescent="0.25"/>
    <row r="72" spans="1:6" x14ac:dyDescent="0.25">
      <c r="C72" s="166"/>
      <c r="D72" s="166"/>
    </row>
    <row r="73" spans="1:6" x14ac:dyDescent="0.25">
      <c r="C73" s="166"/>
      <c r="D73" s="166"/>
    </row>
    <row r="74" spans="1:6" x14ac:dyDescent="0.25">
      <c r="C74" s="166"/>
      <c r="D74" s="166"/>
    </row>
    <row r="75" spans="1:6" x14ac:dyDescent="0.25">
      <c r="C75" s="166"/>
      <c r="D75" s="166"/>
    </row>
    <row r="76" spans="1:6" x14ac:dyDescent="0.25">
      <c r="C76" s="166"/>
      <c r="D76" s="166"/>
    </row>
    <row r="77" spans="1:6" x14ac:dyDescent="0.25">
      <c r="C77" s="166"/>
      <c r="D77" s="166"/>
    </row>
    <row r="78" spans="1:6" x14ac:dyDescent="0.25">
      <c r="C78" s="166"/>
      <c r="D78" s="166"/>
    </row>
    <row r="79" spans="1:6" x14ac:dyDescent="0.25">
      <c r="C79" s="166"/>
      <c r="D79" s="166"/>
    </row>
    <row r="80" spans="1:6" x14ac:dyDescent="0.25">
      <c r="C80" s="166"/>
      <c r="D80" s="166"/>
    </row>
    <row r="81" spans="3:4" x14ac:dyDescent="0.25">
      <c r="C81" s="166"/>
      <c r="D81" s="166"/>
    </row>
    <row r="82" spans="3:4" x14ac:dyDescent="0.25">
      <c r="C82" s="166"/>
      <c r="D82" s="166"/>
    </row>
    <row r="83" spans="3:4" x14ac:dyDescent="0.25">
      <c r="C83" s="166"/>
      <c r="D83" s="166"/>
    </row>
    <row r="84" spans="3:4" x14ac:dyDescent="0.25">
      <c r="C84" s="166"/>
      <c r="D84" s="166"/>
    </row>
    <row r="85" spans="3:4" x14ac:dyDescent="0.25">
      <c r="C85" s="166"/>
      <c r="D85" s="166"/>
    </row>
    <row r="86" spans="3:4" x14ac:dyDescent="0.25">
      <c r="C86" s="166"/>
      <c r="D86" s="166"/>
    </row>
    <row r="87" spans="3:4" x14ac:dyDescent="0.25">
      <c r="C87" s="166"/>
      <c r="D87" s="166"/>
    </row>
    <row r="88" spans="3:4" x14ac:dyDescent="0.25">
      <c r="C88" s="166"/>
      <c r="D88" s="166"/>
    </row>
    <row r="89" spans="3:4" x14ac:dyDescent="0.25">
      <c r="C89" s="166"/>
      <c r="D89" s="166"/>
    </row>
    <row r="90" spans="3:4" x14ac:dyDescent="0.25">
      <c r="C90" s="166"/>
      <c r="D90" s="166"/>
    </row>
    <row r="91" spans="3:4" x14ac:dyDescent="0.25">
      <c r="C91" s="166"/>
      <c r="D91" s="166"/>
    </row>
    <row r="92" spans="3:4" x14ac:dyDescent="0.25">
      <c r="C92" s="166"/>
      <c r="D92" s="166"/>
    </row>
    <row r="93" spans="3:4" x14ac:dyDescent="0.25">
      <c r="C93" s="166"/>
      <c r="D93" s="166"/>
    </row>
    <row r="94" spans="3:4" x14ac:dyDescent="0.25">
      <c r="C94" s="166"/>
      <c r="D94" s="166"/>
    </row>
    <row r="95" spans="3:4" x14ac:dyDescent="0.25">
      <c r="C95" s="166"/>
      <c r="D95" s="166"/>
    </row>
    <row r="96" spans="3:4" x14ac:dyDescent="0.25">
      <c r="C96" s="166"/>
      <c r="D96" s="166"/>
    </row>
    <row r="97" spans="3:4" x14ac:dyDescent="0.25">
      <c r="C97" s="166"/>
      <c r="D97" s="166"/>
    </row>
    <row r="98" spans="3:4" x14ac:dyDescent="0.25">
      <c r="C98" s="166"/>
      <c r="D98" s="166"/>
    </row>
    <row r="99" spans="3:4" x14ac:dyDescent="0.25">
      <c r="C99" s="166"/>
      <c r="D99" s="166"/>
    </row>
    <row r="100" spans="3:4" x14ac:dyDescent="0.25">
      <c r="C100" s="166"/>
      <c r="D100" s="166"/>
    </row>
    <row r="101" spans="3:4" x14ac:dyDescent="0.25">
      <c r="C101" s="166"/>
      <c r="D101" s="166"/>
    </row>
    <row r="102" spans="3:4" x14ac:dyDescent="0.25">
      <c r="C102" s="166"/>
      <c r="D102" s="166"/>
    </row>
    <row r="103" spans="3:4" x14ac:dyDescent="0.25">
      <c r="C103" s="166"/>
      <c r="D103" s="166"/>
    </row>
    <row r="104" spans="3:4" x14ac:dyDescent="0.25">
      <c r="C104" s="166"/>
      <c r="D104" s="166"/>
    </row>
    <row r="105" spans="3:4" x14ac:dyDescent="0.25">
      <c r="C105" s="166"/>
      <c r="D105" s="166"/>
    </row>
    <row r="106" spans="3:4" x14ac:dyDescent="0.25">
      <c r="C106" s="166"/>
      <c r="D106" s="166"/>
    </row>
    <row r="107" spans="3:4" x14ac:dyDescent="0.25">
      <c r="C107" s="166"/>
      <c r="D107" s="166"/>
    </row>
    <row r="108" spans="3:4" x14ac:dyDescent="0.25">
      <c r="C108" s="166"/>
      <c r="D108" s="166"/>
    </row>
    <row r="109" spans="3:4" x14ac:dyDescent="0.25">
      <c r="C109" s="166"/>
      <c r="D109" s="166"/>
    </row>
    <row r="110" spans="3:4" x14ac:dyDescent="0.25">
      <c r="C110" s="166"/>
      <c r="D110" s="166"/>
    </row>
    <row r="111" spans="3:4" x14ac:dyDescent="0.25">
      <c r="C111" s="166"/>
      <c r="D111" s="166"/>
    </row>
    <row r="112" spans="3:4" x14ac:dyDescent="0.25">
      <c r="C112" s="166"/>
      <c r="D112" s="166"/>
    </row>
    <row r="113" spans="3:4" x14ac:dyDescent="0.25">
      <c r="C113" s="166"/>
      <c r="D113" s="166"/>
    </row>
    <row r="114" spans="3:4" x14ac:dyDescent="0.25">
      <c r="C114" s="166"/>
      <c r="D114" s="166"/>
    </row>
    <row r="115" spans="3:4" x14ac:dyDescent="0.25">
      <c r="C115" s="166"/>
      <c r="D115" s="166"/>
    </row>
    <row r="116" spans="3:4" x14ac:dyDescent="0.25">
      <c r="C116" s="166"/>
      <c r="D116" s="166"/>
    </row>
  </sheetData>
  <mergeCells count="3">
    <mergeCell ref="A3:F3"/>
    <mergeCell ref="A5:F5"/>
    <mergeCell ref="C9:D9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41"/>
  <sheetViews>
    <sheetView showGridLines="0" topLeftCell="A4" workbookViewId="0">
      <selection activeCell="B9" sqref="B9:D9"/>
    </sheetView>
  </sheetViews>
  <sheetFormatPr baseColWidth="10" defaultRowHeight="12" x14ac:dyDescent="0.2"/>
  <cols>
    <col min="1" max="1" width="30.140625" style="368" bestFit="1" customWidth="1"/>
    <col min="2" max="2" width="20" style="377" customWidth="1"/>
    <col min="3" max="3" width="17" style="377" bestFit="1" customWidth="1"/>
    <col min="4" max="5" width="15.140625" style="377" bestFit="1" customWidth="1"/>
    <col min="6" max="6" width="20.28515625" style="377" bestFit="1" customWidth="1"/>
    <col min="7" max="7" width="21.140625" style="377" bestFit="1" customWidth="1"/>
    <col min="8" max="8" width="15.140625" style="377" bestFit="1" customWidth="1"/>
    <col min="9" max="16384" width="11.42578125" style="368"/>
  </cols>
  <sheetData>
    <row r="2" spans="1:12" s="111" customFormat="1" ht="20.100000000000001" customHeight="1" x14ac:dyDescent="0.2">
      <c r="A2" s="266" t="s">
        <v>17</v>
      </c>
      <c r="B2" s="497" t="s">
        <v>8</v>
      </c>
      <c r="C2" s="497"/>
      <c r="D2" s="497"/>
      <c r="E2" s="497"/>
      <c r="F2" s="497"/>
      <c r="G2" s="654" t="s">
        <v>227</v>
      </c>
      <c r="H2" s="654"/>
      <c r="J2" s="166"/>
      <c r="K2" s="166"/>
      <c r="L2" s="166"/>
    </row>
    <row r="3" spans="1:12" ht="12.75" thickBot="1" x14ac:dyDescent="0.25"/>
    <row r="4" spans="1:12" ht="19.5" customHeight="1" thickTop="1" x14ac:dyDescent="0.2">
      <c r="A4" s="561"/>
      <c r="B4" s="650" t="s">
        <v>262</v>
      </c>
      <c r="C4" s="651"/>
      <c r="D4" s="651"/>
      <c r="E4" s="651"/>
      <c r="F4" s="576"/>
      <c r="G4" s="576"/>
      <c r="H4" s="582"/>
      <c r="I4" s="481"/>
    </row>
    <row r="5" spans="1:12" ht="12.75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73" t="s">
        <v>4</v>
      </c>
      <c r="F5" s="578" t="s">
        <v>5</v>
      </c>
      <c r="G5" s="578" t="s">
        <v>6</v>
      </c>
      <c r="H5" s="583" t="s">
        <v>7</v>
      </c>
      <c r="I5" s="481"/>
    </row>
    <row r="6" spans="1:12" ht="12.75" thickTop="1" x14ac:dyDescent="0.2">
      <c r="A6" s="556" t="s">
        <v>9</v>
      </c>
      <c r="B6" s="557"/>
      <c r="C6" s="557"/>
      <c r="D6" s="557"/>
      <c r="E6" s="558"/>
      <c r="F6" s="580"/>
      <c r="G6" s="580"/>
      <c r="H6" s="581"/>
      <c r="I6" s="481"/>
    </row>
    <row r="7" spans="1:12" x14ac:dyDescent="0.2">
      <c r="A7" s="490" t="s">
        <v>245</v>
      </c>
      <c r="B7" s="465">
        <v>119724116.40000001</v>
      </c>
      <c r="C7" s="465">
        <v>24127046.32</v>
      </c>
      <c r="D7" s="465">
        <v>49963263.539999999</v>
      </c>
      <c r="E7" s="466">
        <v>193814426.25999999</v>
      </c>
      <c r="F7" s="465"/>
      <c r="G7" s="465"/>
      <c r="H7" s="468">
        <v>193814426.25999999</v>
      </c>
      <c r="I7" s="481"/>
    </row>
    <row r="8" spans="1:12" x14ac:dyDescent="0.2">
      <c r="A8" s="490" t="s">
        <v>246</v>
      </c>
      <c r="B8" s="465">
        <v>63444576.590000004</v>
      </c>
      <c r="C8" s="465">
        <v>16612137.84</v>
      </c>
      <c r="D8" s="465">
        <v>30336008.890000001</v>
      </c>
      <c r="E8" s="466">
        <v>110392723.31999999</v>
      </c>
      <c r="F8" s="465"/>
      <c r="G8" s="465"/>
      <c r="H8" s="468">
        <v>110392723.31999999</v>
      </c>
      <c r="I8" s="481"/>
    </row>
    <row r="9" spans="1:12" x14ac:dyDescent="0.2">
      <c r="A9" s="490" t="s">
        <v>267</v>
      </c>
      <c r="B9" s="465">
        <v>183168692.99000001</v>
      </c>
      <c r="C9" s="465">
        <v>40739184.159999996</v>
      </c>
      <c r="D9" s="465">
        <v>80299272.430000007</v>
      </c>
      <c r="E9" s="466">
        <v>304207149.57999998</v>
      </c>
      <c r="F9" s="466"/>
      <c r="G9" s="466"/>
      <c r="H9" s="468">
        <v>304207149.57999998</v>
      </c>
      <c r="I9" s="481"/>
    </row>
    <row r="10" spans="1:12" x14ac:dyDescent="0.2">
      <c r="A10" s="490" t="s">
        <v>247</v>
      </c>
      <c r="B10" s="465"/>
      <c r="C10" s="465"/>
      <c r="D10" s="465"/>
      <c r="E10" s="466"/>
      <c r="F10" s="465">
        <v>82886726.769999996</v>
      </c>
      <c r="G10" s="465"/>
      <c r="H10" s="466">
        <v>82886726.769999996</v>
      </c>
    </row>
    <row r="11" spans="1:12" ht="12.75" thickBot="1" x14ac:dyDescent="0.25">
      <c r="A11" s="490" t="s">
        <v>249</v>
      </c>
      <c r="B11" s="465">
        <v>8894121.0099999998</v>
      </c>
      <c r="C11" s="465">
        <v>2443207.73</v>
      </c>
      <c r="D11" s="465">
        <v>3820146.2</v>
      </c>
      <c r="E11" s="466">
        <v>15157474.939999999</v>
      </c>
      <c r="F11" s="465">
        <v>247969.16</v>
      </c>
      <c r="G11" s="465"/>
      <c r="H11" s="466">
        <v>15405444.1</v>
      </c>
    </row>
    <row r="12" spans="1:12" ht="13.5" thickTop="1" thickBot="1" x14ac:dyDescent="0.25">
      <c r="A12" s="372" t="s">
        <v>180</v>
      </c>
      <c r="B12" s="471">
        <v>192062814</v>
      </c>
      <c r="C12" s="471">
        <v>43182391.890000001</v>
      </c>
      <c r="D12" s="471">
        <v>84119418.629999995</v>
      </c>
      <c r="E12" s="471">
        <v>319364624.51999998</v>
      </c>
      <c r="F12" s="471">
        <v>83134695.930000007</v>
      </c>
      <c r="G12" s="471"/>
      <c r="H12" s="473">
        <v>402499320.44999999</v>
      </c>
    </row>
    <row r="13" spans="1:12" ht="12.75" thickTop="1" x14ac:dyDescent="0.2">
      <c r="A13" s="490" t="s">
        <v>268</v>
      </c>
      <c r="B13" s="465"/>
      <c r="C13" s="465"/>
      <c r="D13" s="465"/>
      <c r="E13" s="466"/>
      <c r="F13" s="465"/>
      <c r="G13" s="465"/>
      <c r="H13" s="466"/>
    </row>
    <row r="14" spans="1:12" x14ac:dyDescent="0.2">
      <c r="A14" s="490" t="s">
        <v>232</v>
      </c>
      <c r="B14" s="465"/>
      <c r="C14" s="465"/>
      <c r="D14" s="465"/>
      <c r="E14" s="466"/>
      <c r="F14" s="465"/>
      <c r="G14" s="465"/>
      <c r="H14" s="466"/>
    </row>
    <row r="15" spans="1:12" x14ac:dyDescent="0.2">
      <c r="A15" s="490" t="s">
        <v>250</v>
      </c>
      <c r="B15" s="465">
        <v>35000681.009999998</v>
      </c>
      <c r="C15" s="465">
        <v>3354854.06</v>
      </c>
      <c r="D15" s="465">
        <v>17800644.460000001</v>
      </c>
      <c r="E15" s="466">
        <v>56156179.530000001</v>
      </c>
      <c r="F15" s="465">
        <v>6142377.8600000003</v>
      </c>
      <c r="G15" s="465"/>
      <c r="H15" s="466">
        <v>62298557.390000001</v>
      </c>
    </row>
    <row r="16" spans="1:12" x14ac:dyDescent="0.2">
      <c r="A16" s="490" t="s">
        <v>251</v>
      </c>
      <c r="B16" s="465">
        <v>58570726.880000003</v>
      </c>
      <c r="C16" s="465">
        <v>12034441.17</v>
      </c>
      <c r="D16" s="465">
        <v>24821804.84</v>
      </c>
      <c r="E16" s="466">
        <v>95426972.890000001</v>
      </c>
      <c r="F16" s="465">
        <v>20488774.370000001</v>
      </c>
      <c r="G16" s="465"/>
      <c r="H16" s="466">
        <v>115915747.26000001</v>
      </c>
    </row>
    <row r="17" spans="1:8" x14ac:dyDescent="0.2">
      <c r="A17" s="490" t="s">
        <v>233</v>
      </c>
      <c r="B17" s="465">
        <v>93571407.890000001</v>
      </c>
      <c r="C17" s="465">
        <v>15389295.23</v>
      </c>
      <c r="D17" s="465">
        <v>42622449.299999997</v>
      </c>
      <c r="E17" s="466">
        <v>151583152.41999999</v>
      </c>
      <c r="F17" s="465">
        <v>26631152.23</v>
      </c>
      <c r="G17" s="465"/>
      <c r="H17" s="466">
        <v>178214304.65000001</v>
      </c>
    </row>
    <row r="18" spans="1:8" x14ac:dyDescent="0.2">
      <c r="A18" s="490" t="s">
        <v>234</v>
      </c>
      <c r="B18" s="465"/>
      <c r="C18" s="465"/>
      <c r="D18" s="465"/>
      <c r="E18" s="466"/>
      <c r="F18" s="465"/>
      <c r="G18" s="465"/>
      <c r="H18" s="466"/>
    </row>
    <row r="19" spans="1:8" x14ac:dyDescent="0.2">
      <c r="A19" s="490" t="s">
        <v>171</v>
      </c>
      <c r="B19" s="465"/>
      <c r="C19" s="465"/>
      <c r="D19" s="465"/>
      <c r="E19" s="466"/>
      <c r="F19" s="465"/>
      <c r="G19" s="465"/>
      <c r="H19" s="466"/>
    </row>
    <row r="20" spans="1:8" x14ac:dyDescent="0.2">
      <c r="A20" s="490" t="s">
        <v>252</v>
      </c>
      <c r="B20" s="465">
        <v>37379824.759999998</v>
      </c>
      <c r="C20" s="465">
        <v>10784080.779999999</v>
      </c>
      <c r="D20" s="465">
        <v>20229020.960000001</v>
      </c>
      <c r="E20" s="466">
        <v>68392926.5</v>
      </c>
      <c r="F20" s="465">
        <v>8990819.4199999999</v>
      </c>
      <c r="G20" s="465"/>
      <c r="H20" s="466">
        <v>77383745.920000002</v>
      </c>
    </row>
    <row r="21" spans="1:8" x14ac:dyDescent="0.2">
      <c r="A21" s="490" t="s">
        <v>253</v>
      </c>
      <c r="B21" s="465">
        <v>14697092.24</v>
      </c>
      <c r="C21" s="465">
        <v>3304416.86</v>
      </c>
      <c r="D21" s="465">
        <v>64823544.020000003</v>
      </c>
      <c r="E21" s="466">
        <v>82825053.120000005</v>
      </c>
      <c r="F21" s="465">
        <v>6361659.9000000004</v>
      </c>
      <c r="G21" s="465"/>
      <c r="H21" s="466">
        <v>89186713.019999996</v>
      </c>
    </row>
    <row r="22" spans="1:8" x14ac:dyDescent="0.2">
      <c r="A22" s="490" t="s">
        <v>269</v>
      </c>
      <c r="B22" s="465">
        <v>52076917</v>
      </c>
      <c r="C22" s="465">
        <v>14088497.640000001</v>
      </c>
      <c r="D22" s="465">
        <v>85052564.980000004</v>
      </c>
      <c r="E22" s="466">
        <v>151217979.62</v>
      </c>
      <c r="F22" s="465">
        <v>15352479.32</v>
      </c>
      <c r="G22" s="465"/>
      <c r="H22" s="466">
        <v>166570458.94</v>
      </c>
    </row>
    <row r="23" spans="1:8" x14ac:dyDescent="0.2">
      <c r="A23" s="490" t="s">
        <v>172</v>
      </c>
      <c r="B23" s="465"/>
      <c r="C23" s="465"/>
      <c r="D23" s="465"/>
      <c r="E23" s="466"/>
      <c r="F23" s="465"/>
      <c r="G23" s="465"/>
      <c r="H23" s="466"/>
    </row>
    <row r="24" spans="1:8" x14ac:dyDescent="0.2">
      <c r="A24" s="490" t="s">
        <v>255</v>
      </c>
      <c r="B24" s="465">
        <v>8707118.2599999998</v>
      </c>
      <c r="C24" s="465">
        <v>2512003.91</v>
      </c>
      <c r="D24" s="465">
        <v>4712073.37</v>
      </c>
      <c r="E24" s="466">
        <v>15931195.539999999</v>
      </c>
      <c r="F24" s="465">
        <v>2094288.27</v>
      </c>
      <c r="G24" s="465"/>
      <c r="H24" s="466">
        <v>18025483.809999999</v>
      </c>
    </row>
    <row r="25" spans="1:8" x14ac:dyDescent="0.2">
      <c r="A25" s="490" t="s">
        <v>256</v>
      </c>
      <c r="B25" s="465">
        <v>24542950</v>
      </c>
      <c r="C25" s="465">
        <v>5518108</v>
      </c>
      <c r="D25" s="465">
        <v>108250050</v>
      </c>
      <c r="E25" s="466">
        <v>138311108</v>
      </c>
      <c r="F25" s="465">
        <v>10623455</v>
      </c>
      <c r="G25" s="465"/>
      <c r="H25" s="466">
        <v>158934562</v>
      </c>
    </row>
    <row r="26" spans="1:8" x14ac:dyDescent="0.2">
      <c r="A26" s="490" t="s">
        <v>257</v>
      </c>
      <c r="B26" s="465">
        <v>7878612.2300000004</v>
      </c>
      <c r="C26" s="465">
        <v>1771385.72</v>
      </c>
      <c r="D26" s="465">
        <v>34749701.289999999</v>
      </c>
      <c r="E26" s="466">
        <v>44399699.240000002</v>
      </c>
      <c r="F26" s="465">
        <v>3410269.88</v>
      </c>
      <c r="G26" s="465"/>
      <c r="H26" s="466">
        <v>47809969.119999997</v>
      </c>
    </row>
    <row r="27" spans="1:8" x14ac:dyDescent="0.2">
      <c r="A27" s="490" t="s">
        <v>270</v>
      </c>
      <c r="B27" s="465">
        <v>41128680</v>
      </c>
      <c r="C27" s="465">
        <v>9801497</v>
      </c>
      <c r="D27" s="465">
        <v>147711824</v>
      </c>
      <c r="E27" s="466">
        <v>198642002</v>
      </c>
      <c r="F27" s="465">
        <v>16128013</v>
      </c>
      <c r="G27" s="465"/>
      <c r="H27" s="466">
        <v>214770015</v>
      </c>
    </row>
    <row r="28" spans="1:8" ht="12.75" thickBot="1" x14ac:dyDescent="0.25">
      <c r="A28" s="490" t="s">
        <v>239</v>
      </c>
      <c r="B28" s="465">
        <v>93205597</v>
      </c>
      <c r="C28" s="465">
        <v>23889995</v>
      </c>
      <c r="D28" s="465">
        <v>232764389</v>
      </c>
      <c r="E28" s="466">
        <v>349859981</v>
      </c>
      <c r="F28" s="465">
        <v>31480492</v>
      </c>
      <c r="G28" s="465"/>
      <c r="H28" s="466">
        <v>381340474</v>
      </c>
    </row>
    <row r="29" spans="1:8" ht="13.5" thickTop="1" thickBot="1" x14ac:dyDescent="0.25">
      <c r="A29" s="372" t="s">
        <v>73</v>
      </c>
      <c r="B29" s="471">
        <v>186777005</v>
      </c>
      <c r="C29" s="471">
        <v>39279290</v>
      </c>
      <c r="D29" s="471">
        <v>275386839</v>
      </c>
      <c r="E29" s="471">
        <v>501443134</v>
      </c>
      <c r="F29" s="471">
        <v>58111645</v>
      </c>
      <c r="G29" s="471"/>
      <c r="H29" s="473">
        <v>559554779</v>
      </c>
    </row>
    <row r="30" spans="1:8" ht="12.75" thickTop="1" x14ac:dyDescent="0.2">
      <c r="A30" s="495" t="s">
        <v>271</v>
      </c>
      <c r="B30" s="554">
        <v>5285809</v>
      </c>
      <c r="C30" s="554">
        <v>3903102</v>
      </c>
      <c r="D30" s="554">
        <v>-191267420</v>
      </c>
      <c r="E30" s="554">
        <v>-182078509</v>
      </c>
      <c r="F30" s="554">
        <v>25023051</v>
      </c>
      <c r="G30" s="554"/>
      <c r="H30" s="554">
        <v>-157055458</v>
      </c>
    </row>
    <row r="31" spans="1:8" x14ac:dyDescent="0.2">
      <c r="A31" s="490" t="s">
        <v>241</v>
      </c>
      <c r="B31" s="465"/>
      <c r="C31" s="465"/>
      <c r="D31" s="465"/>
      <c r="E31" s="466"/>
      <c r="F31" s="465"/>
      <c r="G31" s="465"/>
      <c r="H31" s="466"/>
    </row>
    <row r="32" spans="1:8" x14ac:dyDescent="0.2">
      <c r="A32" s="490" t="s">
        <v>263</v>
      </c>
      <c r="B32" s="465">
        <v>1663309.69</v>
      </c>
      <c r="C32" s="465">
        <v>373969.72</v>
      </c>
      <c r="D32" s="465">
        <v>7336257.2199999997</v>
      </c>
      <c r="E32" s="465">
        <v>9373536.6300000008</v>
      </c>
      <c r="F32" s="465">
        <v>719966.03</v>
      </c>
      <c r="G32" s="465"/>
      <c r="H32" s="465">
        <v>10093502.66</v>
      </c>
    </row>
    <row r="33" spans="1:8" x14ac:dyDescent="0.2">
      <c r="A33" s="490" t="s">
        <v>264</v>
      </c>
      <c r="B33" s="465">
        <v>210845.12</v>
      </c>
      <c r="C33" s="465">
        <v>47405.31</v>
      </c>
      <c r="D33" s="465">
        <v>929961.25</v>
      </c>
      <c r="E33" s="465">
        <v>1188211.68</v>
      </c>
      <c r="F33" s="465">
        <v>91264.61</v>
      </c>
      <c r="G33" s="465"/>
      <c r="H33" s="465">
        <v>1279476.29</v>
      </c>
    </row>
    <row r="34" spans="1:8" x14ac:dyDescent="0.2">
      <c r="A34" s="490" t="s">
        <v>266</v>
      </c>
      <c r="B34" s="466">
        <v>1452464.57</v>
      </c>
      <c r="C34" s="466">
        <v>326564.40999999997</v>
      </c>
      <c r="D34" s="466">
        <v>6406295.9699999997</v>
      </c>
      <c r="E34" s="466">
        <v>8185324.9500000002</v>
      </c>
      <c r="F34" s="466">
        <v>628701.42000000004</v>
      </c>
      <c r="G34" s="466"/>
      <c r="H34" s="466">
        <v>8814026.3699999992</v>
      </c>
    </row>
    <row r="35" spans="1:8" x14ac:dyDescent="0.2">
      <c r="A35" s="490" t="s">
        <v>243</v>
      </c>
      <c r="B35" s="465"/>
      <c r="C35" s="465"/>
      <c r="D35" s="465"/>
      <c r="E35" s="466"/>
      <c r="F35" s="465"/>
      <c r="G35" s="465"/>
      <c r="H35" s="466"/>
    </row>
    <row r="36" spans="1:8" x14ac:dyDescent="0.2">
      <c r="A36" s="490" t="s">
        <v>260</v>
      </c>
      <c r="B36" s="465">
        <v>10183156.029999999</v>
      </c>
      <c r="C36" s="465">
        <v>2289527.19</v>
      </c>
      <c r="D36" s="465">
        <v>44914208.229999997</v>
      </c>
      <c r="E36" s="465">
        <v>57386891.450000003</v>
      </c>
      <c r="F36" s="465">
        <v>4407795.3600000003</v>
      </c>
      <c r="G36" s="465"/>
      <c r="H36" s="465">
        <v>61794686.810000002</v>
      </c>
    </row>
    <row r="37" spans="1:8" x14ac:dyDescent="0.2">
      <c r="A37" s="490" t="s">
        <v>261</v>
      </c>
      <c r="B37" s="465">
        <v>7360672.6900000004</v>
      </c>
      <c r="C37" s="465">
        <v>1654934.9</v>
      </c>
      <c r="D37" s="465">
        <v>32465257.789999999</v>
      </c>
      <c r="E37" s="465">
        <v>41480865.380000003</v>
      </c>
      <c r="F37" s="465">
        <v>3186078.91</v>
      </c>
      <c r="G37" s="465"/>
      <c r="H37" s="465">
        <v>44666944.289999999</v>
      </c>
    </row>
    <row r="38" spans="1:8" x14ac:dyDescent="0.2">
      <c r="A38" s="490" t="s">
        <v>244</v>
      </c>
      <c r="B38" s="466">
        <v>2822483.34</v>
      </c>
      <c r="C38" s="466">
        <v>634592.29</v>
      </c>
      <c r="D38" s="466">
        <v>12448950.439999999</v>
      </c>
      <c r="E38" s="466">
        <v>15906026.07</v>
      </c>
      <c r="F38" s="466">
        <v>1221716.45</v>
      </c>
      <c r="G38" s="466"/>
      <c r="H38" s="466">
        <v>17127742.52</v>
      </c>
    </row>
    <row r="39" spans="1:8" ht="12.75" thickBot="1" x14ac:dyDescent="0.25">
      <c r="A39" s="437" t="s">
        <v>10</v>
      </c>
      <c r="B39" s="555">
        <v>10386265.32</v>
      </c>
      <c r="C39" s="555">
        <v>2335193.2200000002</v>
      </c>
      <c r="D39" s="555">
        <v>45810049.649999999</v>
      </c>
      <c r="E39" s="554">
        <v>58531508.189999998</v>
      </c>
      <c r="F39" s="555">
        <v>4495711.55</v>
      </c>
      <c r="G39" s="555"/>
      <c r="H39" s="554">
        <v>63027219.740000002</v>
      </c>
    </row>
    <row r="40" spans="1:8" ht="13.5" thickTop="1" thickBot="1" x14ac:dyDescent="0.25">
      <c r="A40" s="372" t="s">
        <v>11</v>
      </c>
      <c r="B40" s="471">
        <v>19947022</v>
      </c>
      <c r="C40" s="471">
        <v>7199452</v>
      </c>
      <c r="D40" s="471">
        <v>-126602124</v>
      </c>
      <c r="E40" s="471">
        <v>-99455650</v>
      </c>
      <c r="F40" s="471">
        <v>31369181</v>
      </c>
      <c r="G40" s="471"/>
      <c r="H40" s="473">
        <v>-68086469</v>
      </c>
    </row>
    <row r="41" spans="1:8" ht="12.75" thickTop="1" x14ac:dyDescent="0.2"/>
  </sheetData>
  <mergeCells count="2">
    <mergeCell ref="G2:H2"/>
    <mergeCell ref="B4:E4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0"/>
  <sheetViews>
    <sheetView showGridLines="0" topLeftCell="A7" workbookViewId="0">
      <selection activeCell="G59" sqref="G59"/>
    </sheetView>
  </sheetViews>
  <sheetFormatPr baseColWidth="10" defaultRowHeight="15" x14ac:dyDescent="0.25"/>
  <cols>
    <col min="1" max="1" width="11.42578125" style="1"/>
    <col min="2" max="3" width="27.140625" style="1" customWidth="1"/>
    <col min="4" max="4" width="21.5703125" style="1" customWidth="1"/>
    <col min="5" max="5" width="16.140625" style="1" customWidth="1"/>
    <col min="6" max="6" width="16" style="1" customWidth="1"/>
    <col min="7" max="7" width="16.7109375" style="1" customWidth="1"/>
    <col min="8" max="16384" width="11.42578125" style="1"/>
  </cols>
  <sheetData>
    <row r="1" spans="1:7" ht="15.75" thickTop="1" x14ac:dyDescent="0.25">
      <c r="A1" s="229" t="s">
        <v>28</v>
      </c>
      <c r="B1" s="230"/>
      <c r="C1" s="231"/>
      <c r="D1" s="231"/>
      <c r="E1" s="231"/>
      <c r="F1" s="231"/>
      <c r="G1" s="232"/>
    </row>
    <row r="2" spans="1:7" x14ac:dyDescent="0.25">
      <c r="A2" s="233"/>
      <c r="B2" s="234"/>
      <c r="C2" s="235"/>
      <c r="D2" s="235"/>
      <c r="E2" s="235"/>
      <c r="F2" s="235"/>
      <c r="G2" s="236"/>
    </row>
    <row r="3" spans="1:7" x14ac:dyDescent="0.25">
      <c r="A3" s="357" t="s">
        <v>154</v>
      </c>
      <c r="B3" s="358"/>
      <c r="C3" s="171"/>
      <c r="D3" s="171"/>
      <c r="E3" s="171"/>
      <c r="F3" s="171"/>
      <c r="G3" s="239"/>
    </row>
    <row r="4" spans="1:7" x14ac:dyDescent="0.25">
      <c r="A4" s="240"/>
      <c r="B4" s="241"/>
      <c r="C4" s="171"/>
      <c r="D4" s="171"/>
      <c r="E4" s="171"/>
      <c r="F4" s="171"/>
      <c r="G4" s="239"/>
    </row>
    <row r="5" spans="1:7" x14ac:dyDescent="0.25">
      <c r="A5" s="240"/>
      <c r="B5" s="241"/>
      <c r="C5" s="655" t="s">
        <v>30</v>
      </c>
      <c r="D5" s="656"/>
      <c r="E5" s="656"/>
      <c r="F5" s="656"/>
      <c r="G5" s="657"/>
    </row>
    <row r="6" spans="1:7" x14ac:dyDescent="0.25">
      <c r="A6" s="240"/>
      <c r="B6" s="241"/>
      <c r="C6" s="171"/>
      <c r="D6" s="171"/>
      <c r="E6" s="171"/>
      <c r="F6" s="171"/>
      <c r="G6" s="239"/>
    </row>
    <row r="7" spans="1:7" ht="15.75" thickBot="1" x14ac:dyDescent="0.3">
      <c r="A7" s="244"/>
      <c r="B7" s="356"/>
      <c r="C7" s="181"/>
      <c r="D7" s="181"/>
      <c r="E7" s="181"/>
      <c r="F7" s="181"/>
      <c r="G7" s="245"/>
    </row>
    <row r="8" spans="1:7" ht="15.75" thickTop="1" x14ac:dyDescent="0.25">
      <c r="A8" s="246"/>
      <c r="B8" s="247"/>
      <c r="C8" s="176"/>
      <c r="D8" s="176"/>
      <c r="E8" s="176"/>
      <c r="F8" s="176"/>
      <c r="G8" s="248"/>
    </row>
    <row r="9" spans="1:7" x14ac:dyDescent="0.25">
      <c r="A9" s="240"/>
      <c r="B9" s="241" t="s">
        <v>31</v>
      </c>
      <c r="C9" s="636" t="s">
        <v>32</v>
      </c>
      <c r="D9" s="637"/>
      <c r="E9" s="637"/>
      <c r="F9" s="637"/>
      <c r="G9" s="638"/>
    </row>
    <row r="10" spans="1:7" ht="15.75" thickBot="1" x14ac:dyDescent="0.3">
      <c r="A10" s="249"/>
      <c r="B10" s="250"/>
      <c r="C10" s="251"/>
      <c r="D10" s="251"/>
      <c r="E10" s="251"/>
      <c r="F10" s="251"/>
      <c r="G10" s="252"/>
    </row>
    <row r="11" spans="1:7" ht="15.75" thickTop="1" x14ac:dyDescent="0.25">
      <c r="A11" s="233"/>
      <c r="B11" s="234"/>
      <c r="C11" s="253"/>
      <c r="D11" s="253"/>
      <c r="E11" s="253"/>
      <c r="F11" s="253"/>
      <c r="G11" s="254"/>
    </row>
    <row r="12" spans="1:7" x14ac:dyDescent="0.25">
      <c r="A12" s="233"/>
      <c r="B12" s="241"/>
      <c r="C12" s="219" t="s">
        <v>33</v>
      </c>
      <c r="D12" s="219" t="s">
        <v>5</v>
      </c>
      <c r="E12" s="219" t="s">
        <v>7</v>
      </c>
      <c r="F12" s="255"/>
      <c r="G12" s="254"/>
    </row>
    <row r="13" spans="1:7" x14ac:dyDescent="0.25">
      <c r="A13" s="233"/>
      <c r="B13" s="241"/>
      <c r="C13" s="219"/>
      <c r="D13" s="219"/>
      <c r="E13" s="219"/>
      <c r="F13" s="255"/>
      <c r="G13" s="254"/>
    </row>
    <row r="14" spans="1:7" x14ac:dyDescent="0.25">
      <c r="A14" s="233"/>
      <c r="B14" s="241" t="s">
        <v>34</v>
      </c>
      <c r="C14" s="220">
        <v>48541001.365584761</v>
      </c>
      <c r="D14" s="220">
        <v>1072980.5818309151</v>
      </c>
      <c r="E14" s="219">
        <v>49613981.94741568</v>
      </c>
      <c r="F14" s="171"/>
      <c r="G14" s="254"/>
    </row>
    <row r="15" spans="1:7" x14ac:dyDescent="0.25">
      <c r="A15" s="233"/>
      <c r="B15" s="241"/>
      <c r="C15" s="220"/>
      <c r="D15" s="220"/>
      <c r="E15" s="219"/>
      <c r="F15" s="171"/>
      <c r="G15" s="254"/>
    </row>
    <row r="16" spans="1:7" x14ac:dyDescent="0.25">
      <c r="A16" s="233"/>
      <c r="B16" s="241" t="s">
        <v>35</v>
      </c>
      <c r="C16" s="220">
        <v>24739751.597375352</v>
      </c>
      <c r="D16" s="220">
        <v>853497.369472855</v>
      </c>
      <c r="E16" s="219">
        <v>25593248.966848206</v>
      </c>
      <c r="F16" s="171"/>
      <c r="G16" s="254"/>
    </row>
    <row r="17" spans="1:10" x14ac:dyDescent="0.25">
      <c r="A17" s="233"/>
      <c r="B17" s="241"/>
      <c r="C17" s="220"/>
      <c r="D17" s="220"/>
      <c r="E17" s="219"/>
      <c r="F17" s="171"/>
      <c r="G17" s="254"/>
    </row>
    <row r="18" spans="1:10" x14ac:dyDescent="0.25">
      <c r="A18" s="233"/>
      <c r="B18" s="241" t="s">
        <v>176</v>
      </c>
      <c r="C18" s="220">
        <v>22866227.327817861</v>
      </c>
      <c r="D18" s="220">
        <v>1068373.8674018681</v>
      </c>
      <c r="E18" s="219">
        <v>23934601.195219729</v>
      </c>
      <c r="F18" s="171"/>
      <c r="G18" s="254"/>
    </row>
    <row r="19" spans="1:10" x14ac:dyDescent="0.25">
      <c r="A19" s="233"/>
      <c r="B19" s="241"/>
      <c r="C19" s="220"/>
      <c r="D19" s="220"/>
      <c r="E19" s="219"/>
      <c r="F19" s="171"/>
      <c r="G19" s="254"/>
    </row>
    <row r="20" spans="1:10" x14ac:dyDescent="0.25">
      <c r="A20" s="233"/>
      <c r="B20" s="241" t="s">
        <v>36</v>
      </c>
      <c r="C20" s="220">
        <v>14286291.436699022</v>
      </c>
      <c r="D20" s="220">
        <v>13400663.118213367</v>
      </c>
      <c r="E20" s="219">
        <v>27686954.554912388</v>
      </c>
      <c r="F20" s="171"/>
      <c r="G20" s="254"/>
    </row>
    <row r="21" spans="1:10" x14ac:dyDescent="0.25">
      <c r="A21" s="233"/>
      <c r="B21" s="241"/>
      <c r="C21" s="220"/>
      <c r="D21" s="220"/>
      <c r="E21" s="219"/>
      <c r="F21" s="171"/>
      <c r="G21" s="254"/>
    </row>
    <row r="22" spans="1:10" x14ac:dyDescent="0.25">
      <c r="A22" s="233"/>
      <c r="B22" s="241" t="s">
        <v>37</v>
      </c>
      <c r="C22" s="220">
        <v>6985464.39098306</v>
      </c>
      <c r="D22" s="220">
        <v>537248.70153014967</v>
      </c>
      <c r="E22" s="219">
        <v>7522713.0925132092</v>
      </c>
      <c r="F22" s="171"/>
      <c r="G22" s="254"/>
    </row>
    <row r="23" spans="1:10" x14ac:dyDescent="0.25">
      <c r="A23" s="233"/>
      <c r="B23" s="241"/>
      <c r="C23" s="220"/>
      <c r="D23" s="220"/>
      <c r="E23" s="219"/>
      <c r="F23" s="171"/>
      <c r="G23" s="254"/>
    </row>
    <row r="24" spans="1:10" x14ac:dyDescent="0.25">
      <c r="A24" s="233"/>
      <c r="B24" s="241" t="s">
        <v>38</v>
      </c>
      <c r="C24" s="220">
        <v>34164394.393544398</v>
      </c>
      <c r="D24" s="220">
        <v>9698385.3258466013</v>
      </c>
      <c r="E24" s="219">
        <v>43862779.719391003</v>
      </c>
      <c r="F24" s="171"/>
      <c r="G24" s="254"/>
    </row>
    <row r="25" spans="1:10" x14ac:dyDescent="0.25">
      <c r="A25" s="233"/>
      <c r="B25" s="241"/>
      <c r="C25" s="220"/>
      <c r="D25" s="220"/>
      <c r="E25" s="219"/>
      <c r="F25" s="172"/>
      <c r="G25" s="254"/>
    </row>
    <row r="26" spans="1:10" x14ac:dyDescent="0.25">
      <c r="A26" s="233"/>
      <c r="B26" s="241"/>
      <c r="C26" s="275"/>
      <c r="D26" s="275"/>
      <c r="E26" s="275"/>
      <c r="F26" s="32"/>
      <c r="G26" s="254"/>
    </row>
    <row r="27" spans="1:10" x14ac:dyDescent="0.25">
      <c r="A27" s="233"/>
      <c r="B27" s="241" t="s">
        <v>7</v>
      </c>
      <c r="C27" s="275">
        <v>151583130.51200444</v>
      </c>
      <c r="D27" s="275">
        <v>26631148.964295756</v>
      </c>
      <c r="E27" s="275">
        <v>178214279.47630024</v>
      </c>
      <c r="F27" s="32"/>
      <c r="G27" s="256">
        <v>0.65131201625637514</v>
      </c>
      <c r="I27" s="168"/>
      <c r="J27" s="168"/>
    </row>
    <row r="28" spans="1:10" x14ac:dyDescent="0.25">
      <c r="A28" s="233"/>
      <c r="B28" s="234"/>
      <c r="C28" s="235"/>
      <c r="D28" s="235"/>
      <c r="E28" s="235"/>
      <c r="F28" s="257"/>
      <c r="G28" s="254"/>
    </row>
    <row r="29" spans="1:10" x14ac:dyDescent="0.25">
      <c r="A29" s="233"/>
      <c r="B29" s="258"/>
      <c r="C29" s="259"/>
      <c r="D29" s="259"/>
      <c r="E29" s="260"/>
      <c r="F29" s="260"/>
      <c r="G29" s="254"/>
    </row>
    <row r="30" spans="1:10" ht="15.75" thickBot="1" x14ac:dyDescent="0.3">
      <c r="A30" s="233"/>
      <c r="B30" s="258"/>
      <c r="C30" s="259"/>
      <c r="D30" s="259"/>
      <c r="E30" s="235"/>
      <c r="F30" s="235"/>
      <c r="G30" s="254"/>
    </row>
    <row r="31" spans="1:10" ht="15.75" thickTop="1" x14ac:dyDescent="0.25">
      <c r="A31" s="229"/>
      <c r="B31" s="230"/>
      <c r="C31" s="261"/>
      <c r="D31" s="231"/>
      <c r="E31" s="231"/>
      <c r="F31" s="231"/>
      <c r="G31" s="262"/>
    </row>
    <row r="32" spans="1:10" x14ac:dyDescent="0.25">
      <c r="A32" s="240"/>
      <c r="B32" s="241" t="s">
        <v>31</v>
      </c>
      <c r="C32" s="636" t="s">
        <v>39</v>
      </c>
      <c r="D32" s="637"/>
      <c r="E32" s="637"/>
      <c r="F32" s="637"/>
      <c r="G32" s="638"/>
    </row>
    <row r="33" spans="1:7" ht="15.75" thickBot="1" x14ac:dyDescent="0.3">
      <c r="A33" s="263"/>
      <c r="B33" s="264"/>
      <c r="C33" s="178"/>
      <c r="D33" s="179"/>
      <c r="E33" s="179"/>
      <c r="F33" s="179"/>
      <c r="G33" s="180"/>
    </row>
    <row r="34" spans="1:7" ht="15.75" thickTop="1" x14ac:dyDescent="0.25">
      <c r="A34" s="240"/>
      <c r="B34" s="241"/>
      <c r="C34" s="171"/>
      <c r="D34" s="171"/>
      <c r="E34" s="171"/>
      <c r="F34" s="171"/>
      <c r="G34" s="170"/>
    </row>
    <row r="35" spans="1:7" x14ac:dyDescent="0.25">
      <c r="A35" s="240"/>
      <c r="B35" s="241"/>
      <c r="C35" s="219" t="s">
        <v>171</v>
      </c>
      <c r="D35" s="219" t="s">
        <v>172</v>
      </c>
      <c r="E35" s="219" t="s">
        <v>7</v>
      </c>
      <c r="F35" s="355"/>
      <c r="G35" s="356"/>
    </row>
    <row r="36" spans="1:7" x14ac:dyDescent="0.25">
      <c r="A36" s="240"/>
      <c r="B36" s="241"/>
      <c r="C36" s="220"/>
      <c r="D36" s="220"/>
      <c r="E36" s="219"/>
      <c r="F36" s="181"/>
      <c r="G36" s="182"/>
    </row>
    <row r="37" spans="1:7" x14ac:dyDescent="0.25">
      <c r="A37" s="240"/>
      <c r="B37" s="241" t="s">
        <v>34</v>
      </c>
      <c r="C37" s="220">
        <v>45364798.307923593</v>
      </c>
      <c r="D37" s="220">
        <v>10610597.382880343</v>
      </c>
      <c r="E37" s="219">
        <v>55975395.690803938</v>
      </c>
      <c r="F37" s="181"/>
      <c r="G37" s="184"/>
    </row>
    <row r="38" spans="1:7" x14ac:dyDescent="0.25">
      <c r="A38" s="240"/>
      <c r="B38" s="241"/>
      <c r="C38" s="220"/>
      <c r="D38" s="220"/>
      <c r="E38" s="219"/>
      <c r="F38" s="181"/>
      <c r="G38" s="184"/>
    </row>
    <row r="39" spans="1:7" x14ac:dyDescent="0.25">
      <c r="A39" s="240"/>
      <c r="B39" s="241" t="s">
        <v>35</v>
      </c>
      <c r="C39" s="220">
        <v>4317686.4158574203</v>
      </c>
      <c r="D39" s="220">
        <v>242446.06452913405</v>
      </c>
      <c r="E39" s="219">
        <v>4560132.4803865543</v>
      </c>
      <c r="F39" s="181"/>
      <c r="G39" s="184"/>
    </row>
    <row r="40" spans="1:7" x14ac:dyDescent="0.25">
      <c r="A40" s="240"/>
      <c r="B40" s="241"/>
      <c r="C40" s="220"/>
      <c r="D40" s="220"/>
      <c r="E40" s="219"/>
      <c r="F40" s="181"/>
      <c r="G40" s="184"/>
    </row>
    <row r="41" spans="1:7" x14ac:dyDescent="0.25">
      <c r="A41" s="240"/>
      <c r="B41" s="241" t="s">
        <v>176</v>
      </c>
      <c r="C41" s="220">
        <v>215449.81640365132</v>
      </c>
      <c r="D41" s="220">
        <v>3794253.338850542</v>
      </c>
      <c r="E41" s="219">
        <v>4009703.1552541931</v>
      </c>
      <c r="F41" s="181"/>
      <c r="G41" s="184"/>
    </row>
    <row r="42" spans="1:7" x14ac:dyDescent="0.25">
      <c r="A42" s="240"/>
      <c r="B42" s="241"/>
      <c r="C42" s="220"/>
      <c r="D42" s="220"/>
      <c r="E42" s="219"/>
      <c r="F42" s="181"/>
      <c r="G42" s="184"/>
    </row>
    <row r="43" spans="1:7" x14ac:dyDescent="0.25">
      <c r="A43" s="240"/>
      <c r="B43" s="241" t="s">
        <v>36</v>
      </c>
      <c r="C43" s="220">
        <v>18817416.161917426</v>
      </c>
      <c r="D43" s="220">
        <v>1462847.4726195303</v>
      </c>
      <c r="E43" s="219">
        <v>20280263.634536956</v>
      </c>
      <c r="F43" s="181"/>
      <c r="G43" s="184"/>
    </row>
    <row r="44" spans="1:7" x14ac:dyDescent="0.25">
      <c r="A44" s="240"/>
      <c r="B44" s="241"/>
      <c r="C44" s="220"/>
      <c r="D44" s="220"/>
      <c r="E44" s="219"/>
      <c r="F44" s="181"/>
      <c r="G44" s="184"/>
    </row>
    <row r="45" spans="1:7" x14ac:dyDescent="0.25">
      <c r="A45" s="240"/>
      <c r="B45" s="241" t="s">
        <v>37</v>
      </c>
      <c r="C45" s="220">
        <v>5893009.4006645912</v>
      </c>
      <c r="D45" s="220">
        <v>892430.0071555085</v>
      </c>
      <c r="E45" s="219">
        <v>6785439.4078201</v>
      </c>
      <c r="F45" s="181"/>
      <c r="G45" s="184"/>
    </row>
    <row r="46" spans="1:7" x14ac:dyDescent="0.25">
      <c r="A46" s="240"/>
      <c r="B46" s="241"/>
      <c r="C46" s="277"/>
      <c r="D46" s="220"/>
      <c r="E46" s="219"/>
      <c r="F46" s="181"/>
      <c r="G46" s="184"/>
    </row>
    <row r="47" spans="1:7" x14ac:dyDescent="0.25">
      <c r="A47" s="240"/>
      <c r="B47" s="241" t="s">
        <v>38</v>
      </c>
      <c r="C47" s="220">
        <v>2775385.8172333217</v>
      </c>
      <c r="D47" s="220">
        <v>1022909.5439649415</v>
      </c>
      <c r="E47" s="219">
        <v>3798295.3611982632</v>
      </c>
      <c r="F47" s="181"/>
      <c r="G47" s="184"/>
    </row>
    <row r="48" spans="1:7" x14ac:dyDescent="0.25">
      <c r="A48" s="240"/>
      <c r="B48" s="241"/>
      <c r="C48" s="277"/>
      <c r="D48" s="220"/>
      <c r="E48" s="219"/>
      <c r="F48" s="181"/>
      <c r="G48" s="184"/>
    </row>
    <row r="49" spans="1:10" x14ac:dyDescent="0.25">
      <c r="A49" s="240"/>
      <c r="B49" s="241"/>
      <c r="C49" s="339"/>
      <c r="D49" s="265"/>
      <c r="E49" s="32"/>
      <c r="F49" s="181"/>
      <c r="G49" s="184"/>
    </row>
    <row r="50" spans="1:10" x14ac:dyDescent="0.25">
      <c r="A50" s="240"/>
      <c r="B50" s="241"/>
      <c r="C50" s="339"/>
      <c r="D50" s="265"/>
      <c r="E50" s="32"/>
      <c r="F50" s="181"/>
      <c r="G50" s="184"/>
    </row>
    <row r="51" spans="1:10" x14ac:dyDescent="0.25">
      <c r="A51" s="240"/>
      <c r="B51" s="172" t="s">
        <v>7</v>
      </c>
      <c r="C51" s="278">
        <v>77383745.920000017</v>
      </c>
      <c r="D51" s="275">
        <v>18025483.809999999</v>
      </c>
      <c r="E51" s="275">
        <v>95409229.730000004</v>
      </c>
      <c r="F51" s="185"/>
      <c r="G51" s="256">
        <v>0.34868798374362481</v>
      </c>
      <c r="I51" s="168"/>
      <c r="J51" s="168"/>
    </row>
    <row r="52" spans="1:10" x14ac:dyDescent="0.25">
      <c r="A52" s="240"/>
      <c r="B52" s="241"/>
      <c r="C52" s="181"/>
      <c r="D52" s="181"/>
      <c r="E52" s="255"/>
      <c r="F52" s="181"/>
      <c r="G52" s="184"/>
    </row>
    <row r="53" spans="1:10" x14ac:dyDescent="0.25">
      <c r="A53" s="240"/>
      <c r="B53" s="267"/>
      <c r="C53" s="108"/>
      <c r="D53" s="108"/>
      <c r="E53" s="189"/>
      <c r="F53" s="189"/>
      <c r="G53" s="186"/>
    </row>
    <row r="54" spans="1:10" ht="15.75" thickBot="1" x14ac:dyDescent="0.3">
      <c r="A54" s="240"/>
      <c r="B54" s="241"/>
      <c r="C54" s="171"/>
      <c r="D54" s="171"/>
      <c r="E54" s="171"/>
      <c r="F54" s="171"/>
      <c r="G54" s="170"/>
    </row>
    <row r="55" spans="1:10" ht="15.75" thickTop="1" x14ac:dyDescent="0.25">
      <c r="A55" s="246"/>
      <c r="B55" s="247"/>
      <c r="C55" s="175"/>
      <c r="D55" s="176"/>
      <c r="E55" s="176"/>
      <c r="F55" s="176"/>
      <c r="G55" s="177"/>
    </row>
    <row r="56" spans="1:10" x14ac:dyDescent="0.25">
      <c r="A56" s="274" t="s">
        <v>173</v>
      </c>
      <c r="B56" s="268"/>
      <c r="C56" s="354"/>
      <c r="D56" s="355"/>
      <c r="E56" s="269"/>
      <c r="F56" s="269"/>
      <c r="G56" s="186">
        <v>273623509.20630026</v>
      </c>
    </row>
    <row r="57" spans="1:10" ht="15.75" thickBot="1" x14ac:dyDescent="0.3">
      <c r="A57" s="249"/>
      <c r="B57" s="250"/>
      <c r="C57" s="270"/>
      <c r="D57" s="271"/>
      <c r="E57" s="271"/>
      <c r="F57" s="271"/>
      <c r="G57" s="272"/>
    </row>
    <row r="58" spans="1:10" ht="15.75" thickTop="1" x14ac:dyDescent="0.25"/>
    <row r="59" spans="1:10" x14ac:dyDescent="0.25">
      <c r="G59" s="168"/>
    </row>
    <row r="60" spans="1:10" x14ac:dyDescent="0.25">
      <c r="G60" s="167"/>
    </row>
  </sheetData>
  <mergeCells count="3">
    <mergeCell ref="C5:G5"/>
    <mergeCell ref="C9:G9"/>
    <mergeCell ref="C32:G3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16"/>
  <sheetViews>
    <sheetView showGridLines="0" workbookViewId="0">
      <selection activeCell="B71" sqref="B71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279"/>
      <c r="B1" s="280"/>
      <c r="C1" s="281"/>
      <c r="D1" s="281"/>
      <c r="E1" s="281"/>
      <c r="F1" s="282"/>
    </row>
    <row r="2" spans="1:6" x14ac:dyDescent="0.25">
      <c r="A2" s="190"/>
      <c r="B2" s="283"/>
      <c r="C2" s="265"/>
      <c r="D2" s="265"/>
      <c r="E2" s="265"/>
      <c r="F2" s="284"/>
    </row>
    <row r="3" spans="1:6" x14ac:dyDescent="0.25">
      <c r="A3" s="655" t="s">
        <v>182</v>
      </c>
      <c r="B3" s="656"/>
      <c r="C3" s="656"/>
      <c r="D3" s="656"/>
      <c r="E3" s="656"/>
      <c r="F3" s="657"/>
    </row>
    <row r="4" spans="1:6" x14ac:dyDescent="0.25">
      <c r="A4" s="285"/>
      <c r="B4" s="286"/>
      <c r="C4" s="286"/>
      <c r="D4" s="286"/>
      <c r="E4" s="286"/>
      <c r="F4" s="287"/>
    </row>
    <row r="5" spans="1:6" x14ac:dyDescent="0.25">
      <c r="A5" s="655" t="s">
        <v>154</v>
      </c>
      <c r="B5" s="656"/>
      <c r="C5" s="656"/>
      <c r="D5" s="656"/>
      <c r="E5" s="656"/>
      <c r="F5" s="657"/>
    </row>
    <row r="6" spans="1:6" x14ac:dyDescent="0.25">
      <c r="A6" s="190"/>
      <c r="B6" s="288"/>
      <c r="C6" s="289"/>
      <c r="D6" s="289"/>
      <c r="E6" s="289"/>
      <c r="F6" s="284"/>
    </row>
    <row r="7" spans="1:6" x14ac:dyDescent="0.25">
      <c r="A7" s="290"/>
      <c r="B7" s="291"/>
      <c r="C7" s="291"/>
      <c r="D7" s="108"/>
      <c r="E7" s="108"/>
      <c r="F7" s="186"/>
    </row>
    <row r="8" spans="1:6" x14ac:dyDescent="0.25">
      <c r="A8" s="190"/>
      <c r="B8" s="292"/>
      <c r="C8" s="292"/>
      <c r="D8" s="292"/>
      <c r="E8" s="292"/>
      <c r="F8" s="293"/>
    </row>
    <row r="9" spans="1:6" x14ac:dyDescent="0.25">
      <c r="A9" s="190"/>
      <c r="B9" s="294" t="s">
        <v>175</v>
      </c>
      <c r="C9" s="659" t="s">
        <v>46</v>
      </c>
      <c r="D9" s="659"/>
      <c r="E9" s="359" t="s">
        <v>206</v>
      </c>
      <c r="F9" s="296"/>
    </row>
    <row r="10" spans="1:6" x14ac:dyDescent="0.25">
      <c r="A10" s="190"/>
      <c r="B10" s="108"/>
      <c r="C10" s="297"/>
      <c r="D10" s="359"/>
      <c r="E10" s="297"/>
      <c r="F10" s="245"/>
    </row>
    <row r="11" spans="1:6" x14ac:dyDescent="0.25">
      <c r="A11" s="190"/>
      <c r="B11" s="108"/>
      <c r="C11" s="359" t="s">
        <v>47</v>
      </c>
      <c r="D11" s="359" t="s">
        <v>5</v>
      </c>
      <c r="E11" s="297"/>
      <c r="F11" s="284"/>
    </row>
    <row r="12" spans="1:6" x14ac:dyDescent="0.25">
      <c r="A12" s="290"/>
      <c r="B12" s="298"/>
      <c r="C12" s="299" t="s">
        <v>48</v>
      </c>
      <c r="D12" s="299" t="s">
        <v>199</v>
      </c>
      <c r="E12" s="299" t="s">
        <v>48</v>
      </c>
      <c r="F12" s="300"/>
    </row>
    <row r="13" spans="1:6" x14ac:dyDescent="0.25">
      <c r="A13" s="190"/>
      <c r="B13" s="301"/>
      <c r="C13" s="302"/>
      <c r="D13" s="222"/>
      <c r="E13" s="222"/>
      <c r="F13" s="356"/>
    </row>
    <row r="14" spans="1:6" x14ac:dyDescent="0.25">
      <c r="A14" s="190"/>
      <c r="B14" s="241" t="s">
        <v>34</v>
      </c>
      <c r="C14" s="362">
        <v>915.6606309059224</v>
      </c>
      <c r="D14" s="219">
        <v>76.979630651140013</v>
      </c>
      <c r="E14" s="219">
        <v>1055.9004695315011</v>
      </c>
      <c r="F14" s="182"/>
    </row>
    <row r="15" spans="1:6" x14ac:dyDescent="0.25">
      <c r="A15" s="190"/>
      <c r="B15" s="241"/>
      <c r="C15" s="362"/>
      <c r="D15" s="219"/>
      <c r="E15" s="219"/>
      <c r="F15" s="182"/>
    </row>
    <row r="16" spans="1:6" x14ac:dyDescent="0.25">
      <c r="A16" s="190"/>
      <c r="B16" s="241" t="s">
        <v>35</v>
      </c>
      <c r="C16" s="362">
        <v>466.68210211603696</v>
      </c>
      <c r="D16" s="219">
        <v>61.233086018786452</v>
      </c>
      <c r="E16" s="219">
        <v>86.020759080709169</v>
      </c>
      <c r="F16" s="182"/>
    </row>
    <row r="17" spans="1:6" x14ac:dyDescent="0.25">
      <c r="A17" s="190"/>
      <c r="B17" s="241"/>
      <c r="C17" s="362"/>
      <c r="D17" s="219"/>
      <c r="E17" s="219"/>
      <c r="F17" s="182"/>
    </row>
    <row r="18" spans="1:6" x14ac:dyDescent="0.25">
      <c r="A18" s="190"/>
      <c r="B18" s="241" t="s">
        <v>176</v>
      </c>
      <c r="C18" s="362">
        <v>431.34058944800915</v>
      </c>
      <c r="D18" s="219">
        <v>76.649127768545256</v>
      </c>
      <c r="E18" s="219">
        <v>75.637651008341379</v>
      </c>
      <c r="F18" s="182"/>
    </row>
    <row r="19" spans="1:6" x14ac:dyDescent="0.25">
      <c r="A19" s="190"/>
      <c r="B19" s="241"/>
      <c r="C19" s="362"/>
      <c r="D19" s="219"/>
      <c r="E19" s="219"/>
      <c r="F19" s="182"/>
    </row>
    <row r="20" spans="1:6" x14ac:dyDescent="0.25">
      <c r="A20" s="190"/>
      <c r="B20" s="241" t="s">
        <v>36</v>
      </c>
      <c r="C20" s="362">
        <v>269.49165163923305</v>
      </c>
      <c r="D20" s="219">
        <v>961.41357522067415</v>
      </c>
      <c r="E20" s="219">
        <v>382.55986634228015</v>
      </c>
      <c r="F20" s="182"/>
    </row>
    <row r="21" spans="1:6" x14ac:dyDescent="0.25">
      <c r="A21" s="190"/>
      <c r="B21" s="241"/>
      <c r="C21" s="362"/>
      <c r="D21" s="219"/>
      <c r="E21" s="219"/>
      <c r="F21" s="182"/>
    </row>
    <row r="22" spans="1:6" x14ac:dyDescent="0.25">
      <c r="A22" s="190"/>
      <c r="B22" s="241" t="s">
        <v>37</v>
      </c>
      <c r="C22" s="362">
        <v>131.77137989479854</v>
      </c>
      <c r="D22" s="219">
        <v>38.544226532994919</v>
      </c>
      <c r="E22" s="219">
        <v>127.99817791858635</v>
      </c>
      <c r="F22" s="182"/>
    </row>
    <row r="23" spans="1:6" x14ac:dyDescent="0.25">
      <c r="A23" s="190"/>
      <c r="B23" s="241"/>
      <c r="C23" s="362"/>
      <c r="D23" s="219"/>
      <c r="E23" s="219"/>
      <c r="F23" s="182"/>
    </row>
    <row r="24" spans="1:6" x14ac:dyDescent="0.25">
      <c r="A24" s="190"/>
      <c r="B24" s="241" t="s">
        <v>38</v>
      </c>
      <c r="C24" s="362">
        <v>644.46529830122233</v>
      </c>
      <c r="D24" s="219">
        <v>695.79835174850962</v>
      </c>
      <c r="E24" s="219">
        <v>71.649727631446908</v>
      </c>
      <c r="F24" s="182"/>
    </row>
    <row r="25" spans="1:6" x14ac:dyDescent="0.25">
      <c r="A25" s="190"/>
      <c r="B25" s="241"/>
      <c r="C25" s="363"/>
      <c r="D25" s="364"/>
      <c r="E25" s="364"/>
      <c r="F25" s="182"/>
    </row>
    <row r="26" spans="1:6" x14ac:dyDescent="0.25">
      <c r="A26" s="190"/>
      <c r="B26" s="241"/>
      <c r="C26" s="197"/>
      <c r="D26" s="303"/>
      <c r="E26" s="303"/>
      <c r="F26" s="182"/>
    </row>
    <row r="27" spans="1:6" x14ac:dyDescent="0.25">
      <c r="A27" s="306"/>
      <c r="B27" s="307"/>
      <c r="C27" s="308"/>
      <c r="D27" s="308"/>
      <c r="E27" s="308"/>
      <c r="F27" s="309"/>
    </row>
    <row r="28" spans="1:6" x14ac:dyDescent="0.25">
      <c r="A28" s="190"/>
      <c r="B28" s="310" t="s">
        <v>7</v>
      </c>
      <c r="C28" s="37">
        <v>2859.4116523052226</v>
      </c>
      <c r="D28" s="37">
        <v>1910.6179979406506</v>
      </c>
      <c r="E28" s="37">
        <v>1799.7666515128653</v>
      </c>
      <c r="F28" s="182"/>
    </row>
    <row r="29" spans="1:6" x14ac:dyDescent="0.25">
      <c r="A29" s="290"/>
      <c r="B29" s="311"/>
      <c r="C29" s="192"/>
      <c r="D29" s="192"/>
      <c r="E29" s="192"/>
      <c r="F29" s="312"/>
    </row>
    <row r="30" spans="1:6" x14ac:dyDescent="0.25">
      <c r="A30" s="190"/>
      <c r="B30" s="283"/>
      <c r="C30" s="181"/>
      <c r="D30" s="181"/>
      <c r="E30" s="355"/>
      <c r="F30" s="182"/>
    </row>
    <row r="31" spans="1:6" x14ac:dyDescent="0.25">
      <c r="A31" s="190"/>
      <c r="B31" s="294" t="s">
        <v>49</v>
      </c>
      <c r="C31" s="76">
        <v>53012</v>
      </c>
      <c r="D31" s="76">
        <v>13938.5</v>
      </c>
      <c r="E31" s="185"/>
      <c r="F31" s="182"/>
    </row>
    <row r="32" spans="1:6" x14ac:dyDescent="0.25">
      <c r="A32" s="190"/>
      <c r="B32" s="311"/>
      <c r="C32" s="313"/>
      <c r="D32" s="313"/>
      <c r="E32" s="313"/>
      <c r="F32" s="314"/>
    </row>
    <row r="33" spans="1:6" x14ac:dyDescent="0.25">
      <c r="A33" s="306"/>
      <c r="B33" s="315"/>
      <c r="C33" s="181"/>
      <c r="D33" s="181"/>
      <c r="E33" s="181"/>
      <c r="F33" s="182"/>
    </row>
    <row r="34" spans="1:6" x14ac:dyDescent="0.25">
      <c r="A34" s="190"/>
      <c r="B34" s="316" t="s">
        <v>50</v>
      </c>
      <c r="C34" s="222"/>
      <c r="D34" s="222"/>
      <c r="E34" s="181"/>
      <c r="F34" s="182"/>
    </row>
    <row r="35" spans="1:6" x14ac:dyDescent="0.25">
      <c r="A35" s="190"/>
      <c r="B35" s="317"/>
      <c r="C35" s="318"/>
      <c r="D35" s="222"/>
      <c r="E35" s="319"/>
      <c r="F35" s="182"/>
    </row>
    <row r="36" spans="1:6" x14ac:dyDescent="0.25">
      <c r="A36" s="190"/>
      <c r="B36" s="320" t="s">
        <v>177</v>
      </c>
      <c r="C36" s="354">
        <v>1.570127357573373</v>
      </c>
      <c r="D36" s="366">
        <v>0.69900592466147238</v>
      </c>
      <c r="E36" s="319">
        <v>0</v>
      </c>
      <c r="F36" s="182"/>
    </row>
    <row r="37" spans="1:6" x14ac:dyDescent="0.25">
      <c r="A37" s="190"/>
      <c r="B37" s="320"/>
      <c r="C37" s="354"/>
      <c r="D37" s="366"/>
      <c r="E37" s="355"/>
      <c r="F37" s="356"/>
    </row>
    <row r="38" spans="1:6" x14ac:dyDescent="0.25">
      <c r="A38" s="190"/>
      <c r="B38" s="283" t="s">
        <v>52</v>
      </c>
      <c r="C38" s="354">
        <v>1.5607475225760579</v>
      </c>
      <c r="D38" s="366">
        <v>0.74646346895976023</v>
      </c>
      <c r="E38" s="181"/>
      <c r="F38" s="182"/>
    </row>
    <row r="39" spans="1:6" x14ac:dyDescent="0.25">
      <c r="A39" s="290"/>
      <c r="B39" s="321"/>
      <c r="C39" s="191"/>
      <c r="D39" s="192"/>
      <c r="E39" s="192"/>
      <c r="F39" s="312"/>
    </row>
    <row r="40" spans="1:6" x14ac:dyDescent="0.25">
      <c r="A40" s="190"/>
      <c r="B40" s="283"/>
      <c r="C40" s="421"/>
      <c r="D40" s="181"/>
      <c r="E40" s="355"/>
      <c r="F40" s="182"/>
    </row>
    <row r="41" spans="1:6" x14ac:dyDescent="0.25">
      <c r="A41" s="190"/>
      <c r="B41" s="294" t="s">
        <v>53</v>
      </c>
      <c r="C41" s="76">
        <v>8380320</v>
      </c>
      <c r="D41" s="181"/>
      <c r="E41" s="181"/>
      <c r="F41" s="182"/>
    </row>
    <row r="42" spans="1:6" x14ac:dyDescent="0.25">
      <c r="A42" s="190"/>
      <c r="B42" s="294"/>
      <c r="C42" s="76"/>
      <c r="D42" s="181"/>
      <c r="E42" s="181"/>
      <c r="F42" s="182"/>
    </row>
    <row r="43" spans="1:6" x14ac:dyDescent="0.25">
      <c r="A43" s="190"/>
      <c r="B43" s="294" t="s">
        <v>54</v>
      </c>
      <c r="C43" s="76">
        <v>5653900</v>
      </c>
      <c r="D43" s="181"/>
      <c r="E43" s="181"/>
      <c r="F43" s="182"/>
    </row>
    <row r="44" spans="1:6" x14ac:dyDescent="0.25">
      <c r="A44" s="190"/>
      <c r="B44" s="322"/>
      <c r="C44" s="323"/>
      <c r="D44" s="181"/>
      <c r="E44" s="181"/>
      <c r="F44" s="182"/>
    </row>
    <row r="45" spans="1:6" x14ac:dyDescent="0.25">
      <c r="A45" s="306"/>
      <c r="B45" s="315"/>
      <c r="C45" s="324"/>
      <c r="D45" s="325"/>
      <c r="E45" s="326"/>
      <c r="F45" s="309"/>
    </row>
    <row r="46" spans="1:6" x14ac:dyDescent="0.25">
      <c r="A46" s="190"/>
      <c r="B46" s="327" t="s">
        <v>55</v>
      </c>
      <c r="C46" s="265"/>
      <c r="D46" s="181"/>
      <c r="E46" s="355"/>
      <c r="F46" s="182"/>
    </row>
    <row r="47" spans="1:6" x14ac:dyDescent="0.25">
      <c r="A47" s="190"/>
      <c r="B47" s="320"/>
      <c r="C47" s="265"/>
      <c r="D47" s="181"/>
      <c r="E47" s="355"/>
      <c r="F47" s="182"/>
    </row>
    <row r="48" spans="1:6" x14ac:dyDescent="0.25">
      <c r="A48" s="190"/>
      <c r="B48" s="320" t="s">
        <v>56</v>
      </c>
      <c r="C48" s="355">
        <v>6.7009588571796783</v>
      </c>
      <c r="D48" s="181"/>
      <c r="E48" s="355"/>
      <c r="F48" s="182"/>
    </row>
    <row r="49" spans="1:6" x14ac:dyDescent="0.25">
      <c r="A49" s="190"/>
      <c r="B49" s="320"/>
      <c r="C49" s="355"/>
      <c r="D49" s="181"/>
      <c r="E49" s="355"/>
      <c r="F49" s="182"/>
    </row>
    <row r="50" spans="1:6" x14ac:dyDescent="0.25">
      <c r="A50" s="190"/>
      <c r="B50" s="320" t="s">
        <v>57</v>
      </c>
      <c r="C50" s="354">
        <v>9.9322909018553567</v>
      </c>
      <c r="D50" s="181"/>
      <c r="E50" s="355"/>
      <c r="F50" s="182"/>
    </row>
    <row r="51" spans="1:6" x14ac:dyDescent="0.25">
      <c r="A51" s="190"/>
      <c r="B51" s="320"/>
      <c r="C51" s="354"/>
      <c r="D51" s="181"/>
      <c r="E51" s="355"/>
      <c r="F51" s="182"/>
    </row>
    <row r="52" spans="1:6" x14ac:dyDescent="0.25">
      <c r="A52" s="190"/>
      <c r="B52" s="320" t="s">
        <v>178</v>
      </c>
      <c r="C52" s="354">
        <v>88.689777675586768</v>
      </c>
      <c r="D52" s="181"/>
      <c r="E52" s="283"/>
      <c r="F52" s="182"/>
    </row>
    <row r="53" spans="1:6" x14ac:dyDescent="0.25">
      <c r="A53" s="190"/>
      <c r="B53" s="320"/>
      <c r="C53" s="354"/>
      <c r="D53" s="181"/>
      <c r="E53" s="283"/>
      <c r="F53" s="182"/>
    </row>
    <row r="54" spans="1:6" x14ac:dyDescent="0.25">
      <c r="A54" s="190"/>
      <c r="B54" s="320" t="s">
        <v>58</v>
      </c>
      <c r="C54" s="354">
        <v>106.58903044800934</v>
      </c>
      <c r="D54" s="181"/>
      <c r="E54" s="283"/>
      <c r="F54" s="182"/>
    </row>
    <row r="55" spans="1:6" x14ac:dyDescent="0.25">
      <c r="A55" s="290"/>
      <c r="B55" s="321"/>
      <c r="C55" s="328"/>
      <c r="D55" s="192"/>
      <c r="E55" s="311"/>
      <c r="F55" s="312"/>
    </row>
    <row r="56" spans="1:6" x14ac:dyDescent="0.25">
      <c r="A56" s="190"/>
      <c r="B56" s="301"/>
      <c r="C56" s="355"/>
      <c r="D56" s="181"/>
      <c r="E56" s="283"/>
      <c r="F56" s="182"/>
    </row>
    <row r="57" spans="1:6" x14ac:dyDescent="0.25">
      <c r="A57" s="190"/>
      <c r="B57" s="327" t="s">
        <v>59</v>
      </c>
      <c r="C57" s="354"/>
      <c r="D57" s="181"/>
      <c r="E57" s="283"/>
      <c r="F57" s="182"/>
    </row>
    <row r="58" spans="1:6" x14ac:dyDescent="0.25">
      <c r="A58" s="190"/>
      <c r="B58" s="320"/>
      <c r="C58" s="354"/>
      <c r="D58" s="181"/>
      <c r="E58" s="283"/>
      <c r="F58" s="182"/>
    </row>
    <row r="59" spans="1:6" x14ac:dyDescent="0.25">
      <c r="A59" s="190"/>
      <c r="B59" s="317" t="s">
        <v>60</v>
      </c>
      <c r="C59" s="354">
        <v>19.525057627478375</v>
      </c>
      <c r="D59" s="222"/>
      <c r="E59" s="283"/>
      <c r="F59" s="182"/>
    </row>
    <row r="60" spans="1:6" x14ac:dyDescent="0.25">
      <c r="A60" s="190"/>
      <c r="B60" s="317"/>
      <c r="C60" s="197"/>
      <c r="D60" s="222"/>
      <c r="E60" s="265"/>
      <c r="F60" s="182"/>
    </row>
    <row r="61" spans="1:6" x14ac:dyDescent="0.25">
      <c r="A61" s="190"/>
      <c r="B61" s="317" t="s">
        <v>61</v>
      </c>
      <c r="C61" s="354">
        <v>478.20485547297466</v>
      </c>
      <c r="D61" s="222"/>
      <c r="E61" s="266"/>
      <c r="F61" s="173"/>
    </row>
    <row r="62" spans="1:6" x14ac:dyDescent="0.25">
      <c r="A62" s="190"/>
      <c r="B62" s="320"/>
      <c r="C62" s="354"/>
      <c r="D62" s="181"/>
      <c r="E62" s="265"/>
      <c r="F62" s="182"/>
    </row>
    <row r="63" spans="1:6" x14ac:dyDescent="0.25">
      <c r="A63" s="190"/>
      <c r="B63" s="320" t="s">
        <v>179</v>
      </c>
      <c r="C63" s="354">
        <v>56.485722159925004</v>
      </c>
      <c r="D63" s="181"/>
      <c r="E63" s="265"/>
      <c r="F63" s="182"/>
    </row>
    <row r="64" spans="1:6" x14ac:dyDescent="0.25">
      <c r="A64" s="190"/>
      <c r="B64" s="268"/>
      <c r="C64" s="354"/>
      <c r="D64" s="355"/>
      <c r="E64" s="329"/>
      <c r="F64" s="182"/>
    </row>
    <row r="65" spans="1:6" x14ac:dyDescent="0.25">
      <c r="A65" s="190"/>
      <c r="B65" s="267" t="s">
        <v>62</v>
      </c>
      <c r="C65" s="354">
        <v>68.293576575461174</v>
      </c>
      <c r="D65" s="222"/>
      <c r="E65" s="108"/>
      <c r="F65" s="330"/>
    </row>
    <row r="66" spans="1:6" x14ac:dyDescent="0.25">
      <c r="A66" s="190"/>
      <c r="B66" s="330"/>
      <c r="C66" s="331"/>
      <c r="D66" s="222"/>
      <c r="E66" s="108"/>
      <c r="F66" s="330"/>
    </row>
    <row r="67" spans="1:6" x14ac:dyDescent="0.25">
      <c r="A67" s="190"/>
      <c r="B67" s="330"/>
      <c r="C67" s="108"/>
      <c r="D67" s="222"/>
      <c r="E67" s="108"/>
      <c r="F67" s="330"/>
    </row>
    <row r="68" spans="1:6" ht="15.75" thickBot="1" x14ac:dyDescent="0.3">
      <c r="A68" s="332"/>
      <c r="B68" s="333"/>
      <c r="C68" s="334"/>
      <c r="D68" s="334"/>
      <c r="E68" s="334"/>
      <c r="F68" s="333"/>
    </row>
    <row r="69" spans="1:6" ht="15.75" thickTop="1" x14ac:dyDescent="0.25"/>
    <row r="72" spans="1:6" x14ac:dyDescent="0.25">
      <c r="C72" s="166"/>
      <c r="D72" s="166"/>
    </row>
    <row r="73" spans="1:6" x14ac:dyDescent="0.25">
      <c r="C73" s="166"/>
      <c r="D73" s="166"/>
    </row>
    <row r="74" spans="1:6" x14ac:dyDescent="0.25">
      <c r="C74" s="166"/>
      <c r="D74" s="166"/>
    </row>
    <row r="75" spans="1:6" x14ac:dyDescent="0.25">
      <c r="C75" s="166"/>
      <c r="D75" s="166"/>
    </row>
    <row r="76" spans="1:6" x14ac:dyDescent="0.25">
      <c r="C76" s="166"/>
      <c r="D76" s="166"/>
    </row>
    <row r="77" spans="1:6" x14ac:dyDescent="0.25">
      <c r="C77" s="166"/>
      <c r="D77" s="166"/>
    </row>
    <row r="78" spans="1:6" x14ac:dyDescent="0.25">
      <c r="C78" s="166"/>
      <c r="D78" s="166"/>
    </row>
    <row r="79" spans="1:6" x14ac:dyDescent="0.25">
      <c r="C79" s="166"/>
      <c r="D79" s="166"/>
    </row>
    <row r="80" spans="1:6" x14ac:dyDescent="0.25">
      <c r="C80" s="166"/>
      <c r="D80" s="166"/>
    </row>
    <row r="81" spans="3:4" x14ac:dyDescent="0.25">
      <c r="C81" s="166"/>
      <c r="D81" s="166"/>
    </row>
    <row r="82" spans="3:4" x14ac:dyDescent="0.25">
      <c r="C82" s="166"/>
      <c r="D82" s="166"/>
    </row>
    <row r="83" spans="3:4" x14ac:dyDescent="0.25">
      <c r="C83" s="166"/>
      <c r="D83" s="166"/>
    </row>
    <row r="84" spans="3:4" x14ac:dyDescent="0.25">
      <c r="C84" s="166"/>
      <c r="D84" s="166"/>
    </row>
    <row r="85" spans="3:4" x14ac:dyDescent="0.25">
      <c r="C85" s="166"/>
      <c r="D85" s="166"/>
    </row>
    <row r="86" spans="3:4" x14ac:dyDescent="0.25">
      <c r="C86" s="166"/>
      <c r="D86" s="166"/>
    </row>
    <row r="87" spans="3:4" x14ac:dyDescent="0.25">
      <c r="C87" s="166"/>
      <c r="D87" s="166"/>
    </row>
    <row r="88" spans="3:4" x14ac:dyDescent="0.25">
      <c r="C88" s="166"/>
      <c r="D88" s="166"/>
    </row>
    <row r="89" spans="3:4" x14ac:dyDescent="0.25">
      <c r="C89" s="166"/>
      <c r="D89" s="166"/>
    </row>
    <row r="90" spans="3:4" x14ac:dyDescent="0.25">
      <c r="C90" s="166"/>
      <c r="D90" s="166"/>
    </row>
    <row r="91" spans="3:4" x14ac:dyDescent="0.25">
      <c r="C91" s="166"/>
      <c r="D91" s="166"/>
    </row>
    <row r="92" spans="3:4" x14ac:dyDescent="0.25">
      <c r="C92" s="166"/>
      <c r="D92" s="166"/>
    </row>
    <row r="93" spans="3:4" x14ac:dyDescent="0.25">
      <c r="C93" s="166"/>
      <c r="D93" s="166"/>
    </row>
    <row r="94" spans="3:4" x14ac:dyDescent="0.25">
      <c r="C94" s="166"/>
      <c r="D94" s="166"/>
    </row>
    <row r="95" spans="3:4" x14ac:dyDescent="0.25">
      <c r="C95" s="166"/>
      <c r="D95" s="166"/>
    </row>
    <row r="96" spans="3:4" x14ac:dyDescent="0.25">
      <c r="C96" s="166"/>
      <c r="D96" s="166"/>
    </row>
    <row r="97" spans="3:4" x14ac:dyDescent="0.25">
      <c r="C97" s="166"/>
      <c r="D97" s="166"/>
    </row>
    <row r="98" spans="3:4" x14ac:dyDescent="0.25">
      <c r="C98" s="166"/>
      <c r="D98" s="166"/>
    </row>
    <row r="99" spans="3:4" x14ac:dyDescent="0.25">
      <c r="C99" s="166"/>
      <c r="D99" s="166"/>
    </row>
    <row r="100" spans="3:4" x14ac:dyDescent="0.25">
      <c r="C100" s="166"/>
      <c r="D100" s="166"/>
    </row>
    <row r="101" spans="3:4" x14ac:dyDescent="0.25">
      <c r="C101" s="166"/>
      <c r="D101" s="166"/>
    </row>
    <row r="102" spans="3:4" x14ac:dyDescent="0.25">
      <c r="C102" s="166"/>
      <c r="D102" s="166"/>
    </row>
    <row r="103" spans="3:4" x14ac:dyDescent="0.25">
      <c r="C103" s="166"/>
      <c r="D103" s="166"/>
    </row>
    <row r="104" spans="3:4" x14ac:dyDescent="0.25">
      <c r="C104" s="166"/>
      <c r="D104" s="166"/>
    </row>
    <row r="105" spans="3:4" x14ac:dyDescent="0.25">
      <c r="C105" s="166"/>
      <c r="D105" s="166"/>
    </row>
    <row r="106" spans="3:4" x14ac:dyDescent="0.25">
      <c r="C106" s="166"/>
      <c r="D106" s="166"/>
    </row>
    <row r="107" spans="3:4" x14ac:dyDescent="0.25">
      <c r="C107" s="166"/>
      <c r="D107" s="166"/>
    </row>
    <row r="108" spans="3:4" x14ac:dyDescent="0.25">
      <c r="C108" s="166"/>
      <c r="D108" s="166"/>
    </row>
    <row r="109" spans="3:4" x14ac:dyDescent="0.25">
      <c r="C109" s="166"/>
      <c r="D109" s="166"/>
    </row>
    <row r="110" spans="3:4" x14ac:dyDescent="0.25">
      <c r="C110" s="166"/>
      <c r="D110" s="166"/>
    </row>
    <row r="111" spans="3:4" x14ac:dyDescent="0.25">
      <c r="C111" s="166"/>
      <c r="D111" s="166"/>
    </row>
    <row r="112" spans="3:4" x14ac:dyDescent="0.25">
      <c r="C112" s="166"/>
      <c r="D112" s="166"/>
    </row>
    <row r="113" spans="3:4" x14ac:dyDescent="0.25">
      <c r="C113" s="166"/>
      <c r="D113" s="166"/>
    </row>
    <row r="114" spans="3:4" x14ac:dyDescent="0.25">
      <c r="C114" s="166"/>
      <c r="D114" s="166"/>
    </row>
    <row r="115" spans="3:4" x14ac:dyDescent="0.25">
      <c r="C115" s="166"/>
      <c r="D115" s="166"/>
    </row>
    <row r="116" spans="3:4" x14ac:dyDescent="0.25">
      <c r="C116" s="166"/>
      <c r="D116" s="166"/>
    </row>
  </sheetData>
  <mergeCells count="3">
    <mergeCell ref="C9:D9"/>
    <mergeCell ref="A3:F3"/>
    <mergeCell ref="A5:F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1"/>
  <sheetViews>
    <sheetView showGridLines="0" workbookViewId="0">
      <selection activeCell="D9" sqref="B9:D9"/>
    </sheetView>
  </sheetViews>
  <sheetFormatPr baseColWidth="10" defaultRowHeight="12" x14ac:dyDescent="0.2"/>
  <cols>
    <col min="1" max="1" width="30.140625" style="368" bestFit="1" customWidth="1"/>
    <col min="2" max="2" width="14.140625" style="377" bestFit="1" customWidth="1"/>
    <col min="3" max="3" width="17" style="377" bestFit="1" customWidth="1"/>
    <col min="4" max="4" width="13.140625" style="377" bestFit="1" customWidth="1"/>
    <col min="5" max="5" width="14.140625" style="377" bestFit="1" customWidth="1"/>
    <col min="6" max="6" width="20.28515625" style="377" bestFit="1" customWidth="1"/>
    <col min="7" max="7" width="21.140625" style="377" bestFit="1" customWidth="1"/>
    <col min="8" max="8" width="15.140625" style="377" bestFit="1" customWidth="1"/>
    <col min="9" max="9" width="13.42578125" style="368" bestFit="1" customWidth="1"/>
    <col min="10" max="16384" width="11.42578125" style="368"/>
  </cols>
  <sheetData>
    <row r="1" spans="1:12" x14ac:dyDescent="0.2">
      <c r="H1" s="455"/>
    </row>
    <row r="2" spans="1:12" s="111" customFormat="1" ht="20.100000000000001" customHeight="1" x14ac:dyDescent="0.2">
      <c r="A2" s="266" t="s">
        <v>18</v>
      </c>
      <c r="B2" s="497" t="s">
        <v>8</v>
      </c>
      <c r="C2" s="497"/>
      <c r="D2" s="497"/>
      <c r="E2" s="497"/>
      <c r="F2" s="497"/>
      <c r="G2" s="654" t="s">
        <v>227</v>
      </c>
      <c r="H2" s="654"/>
      <c r="J2" s="166"/>
      <c r="K2" s="166"/>
      <c r="L2" s="166"/>
    </row>
    <row r="3" spans="1:12" ht="12.75" thickBot="1" x14ac:dyDescent="0.25">
      <c r="H3" s="455"/>
    </row>
    <row r="4" spans="1:12" ht="19.5" customHeight="1" thickTop="1" x14ac:dyDescent="0.2">
      <c r="A4" s="561"/>
      <c r="B4" s="650" t="s">
        <v>262</v>
      </c>
      <c r="C4" s="651"/>
      <c r="D4" s="651"/>
      <c r="E4" s="651"/>
      <c r="F4" s="576"/>
      <c r="G4" s="576"/>
      <c r="H4" s="582"/>
      <c r="I4" s="481"/>
    </row>
    <row r="5" spans="1:12" ht="12.75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73" t="s">
        <v>4</v>
      </c>
      <c r="F5" s="578" t="s">
        <v>5</v>
      </c>
      <c r="G5" s="578" t="s">
        <v>6</v>
      </c>
      <c r="H5" s="583" t="s">
        <v>7</v>
      </c>
      <c r="I5" s="481"/>
    </row>
    <row r="6" spans="1:12" ht="12.75" thickTop="1" x14ac:dyDescent="0.2">
      <c r="A6" s="490" t="s">
        <v>9</v>
      </c>
      <c r="B6" s="557"/>
      <c r="C6" s="557"/>
      <c r="D6" s="557"/>
      <c r="E6" s="558"/>
      <c r="F6" s="580"/>
      <c r="G6" s="580"/>
      <c r="H6" s="581"/>
      <c r="I6" s="481"/>
    </row>
    <row r="7" spans="1:12" x14ac:dyDescent="0.2">
      <c r="A7" s="490" t="s">
        <v>245</v>
      </c>
      <c r="B7" s="465">
        <v>33941838.219999999</v>
      </c>
      <c r="C7" s="465"/>
      <c r="D7" s="465">
        <v>1739615.75</v>
      </c>
      <c r="E7" s="466">
        <v>35681453.969999999</v>
      </c>
      <c r="F7" s="465"/>
      <c r="G7" s="465"/>
      <c r="H7" s="468">
        <v>35681453.969999999</v>
      </c>
      <c r="I7" s="481"/>
    </row>
    <row r="8" spans="1:12" x14ac:dyDescent="0.2">
      <c r="A8" s="490" t="s">
        <v>246</v>
      </c>
      <c r="B8" s="465">
        <v>21231218.27</v>
      </c>
      <c r="C8" s="465"/>
      <c r="D8" s="465">
        <v>1245658.28</v>
      </c>
      <c r="E8" s="466">
        <v>22476876.550000001</v>
      </c>
      <c r="F8" s="465"/>
      <c r="G8" s="465"/>
      <c r="H8" s="468">
        <v>22476876.550000001</v>
      </c>
      <c r="I8" s="481"/>
    </row>
    <row r="9" spans="1:12" x14ac:dyDescent="0.2">
      <c r="A9" s="490" t="s">
        <v>267</v>
      </c>
      <c r="B9" s="465">
        <v>55173056.490000002</v>
      </c>
      <c r="C9" s="465"/>
      <c r="D9" s="465">
        <v>2985274.03</v>
      </c>
      <c r="E9" s="466">
        <v>58158330.520000003</v>
      </c>
      <c r="F9" s="466"/>
      <c r="G9" s="466"/>
      <c r="H9" s="466">
        <v>58158330.520000003</v>
      </c>
    </row>
    <row r="10" spans="1:12" x14ac:dyDescent="0.2">
      <c r="A10" s="490" t="s">
        <v>247</v>
      </c>
      <c r="B10" s="465"/>
      <c r="C10" s="465"/>
      <c r="D10" s="465"/>
      <c r="E10" s="466"/>
      <c r="F10" s="465">
        <v>36547345.880000003</v>
      </c>
      <c r="G10" s="465"/>
      <c r="H10" s="466">
        <v>36547345.880000003</v>
      </c>
    </row>
    <row r="11" spans="1:12" ht="12.75" thickBot="1" x14ac:dyDescent="0.25">
      <c r="A11" s="490" t="s">
        <v>249</v>
      </c>
      <c r="B11" s="465">
        <v>3058965.27</v>
      </c>
      <c r="C11" s="465"/>
      <c r="D11" s="465">
        <v>82684.92</v>
      </c>
      <c r="E11" s="466">
        <v>3141650.19</v>
      </c>
      <c r="F11" s="465"/>
      <c r="G11" s="465"/>
      <c r="H11" s="466">
        <v>3141650.19</v>
      </c>
    </row>
    <row r="12" spans="1:12" ht="13.5" thickTop="1" thickBot="1" x14ac:dyDescent="0.25">
      <c r="A12" s="372" t="s">
        <v>180</v>
      </c>
      <c r="B12" s="471">
        <v>58232021.759999998</v>
      </c>
      <c r="C12" s="471"/>
      <c r="D12" s="471">
        <v>3067958.95</v>
      </c>
      <c r="E12" s="471">
        <v>61299980.710000001</v>
      </c>
      <c r="F12" s="471">
        <v>36547345.880000003</v>
      </c>
      <c r="G12" s="471"/>
      <c r="H12" s="473">
        <v>97847326.590000004</v>
      </c>
    </row>
    <row r="13" spans="1:12" ht="12.75" thickTop="1" x14ac:dyDescent="0.2">
      <c r="A13" s="490" t="s">
        <v>268</v>
      </c>
      <c r="B13" s="465"/>
      <c r="C13" s="585"/>
      <c r="D13" s="465"/>
      <c r="E13" s="466"/>
      <c r="F13" s="465"/>
      <c r="G13" s="465"/>
      <c r="H13" s="466"/>
    </row>
    <row r="14" spans="1:12" x14ac:dyDescent="0.2">
      <c r="A14" s="490" t="s">
        <v>232</v>
      </c>
      <c r="B14" s="465"/>
      <c r="C14" s="465"/>
      <c r="D14" s="465"/>
      <c r="E14" s="466"/>
      <c r="F14" s="465"/>
      <c r="G14" s="465"/>
      <c r="H14" s="466"/>
    </row>
    <row r="15" spans="1:12" x14ac:dyDescent="0.2">
      <c r="A15" s="490" t="s">
        <v>250</v>
      </c>
      <c r="B15" s="465">
        <v>16013835.119999999</v>
      </c>
      <c r="C15" s="465"/>
      <c r="D15" s="465">
        <v>327316.13</v>
      </c>
      <c r="E15" s="466">
        <v>16341151.25</v>
      </c>
      <c r="F15" s="465">
        <v>6038586.0800000001</v>
      </c>
      <c r="G15" s="465"/>
      <c r="H15" s="466">
        <v>22379737.329999998</v>
      </c>
    </row>
    <row r="16" spans="1:12" x14ac:dyDescent="0.2">
      <c r="A16" s="490" t="s">
        <v>251</v>
      </c>
      <c r="B16" s="465">
        <v>21214317.25</v>
      </c>
      <c r="C16" s="465"/>
      <c r="D16" s="465">
        <v>2850532.46</v>
      </c>
      <c r="E16" s="466">
        <v>24064849.710000001</v>
      </c>
      <c r="F16" s="465">
        <v>18478290.710000001</v>
      </c>
      <c r="G16" s="465"/>
      <c r="H16" s="466">
        <v>42543140.420000002</v>
      </c>
    </row>
    <row r="17" spans="1:8" x14ac:dyDescent="0.2">
      <c r="A17" s="490" t="s">
        <v>233</v>
      </c>
      <c r="B17" s="465">
        <v>37228152.369999997</v>
      </c>
      <c r="C17" s="465"/>
      <c r="D17" s="465">
        <v>3177848.59</v>
      </c>
      <c r="E17" s="466">
        <v>40406000.960000001</v>
      </c>
      <c r="F17" s="465">
        <v>24516876.789999999</v>
      </c>
      <c r="G17" s="465"/>
      <c r="H17" s="466">
        <v>64922877.75</v>
      </c>
    </row>
    <row r="18" spans="1:8" x14ac:dyDescent="0.2">
      <c r="A18" s="490" t="s">
        <v>234</v>
      </c>
      <c r="B18" s="465"/>
      <c r="C18" s="465"/>
      <c r="D18" s="465"/>
      <c r="E18" s="466"/>
      <c r="F18" s="465"/>
      <c r="G18" s="465"/>
      <c r="H18" s="466"/>
    </row>
    <row r="19" spans="1:8" x14ac:dyDescent="0.2">
      <c r="A19" s="490" t="s">
        <v>171</v>
      </c>
      <c r="B19" s="465"/>
      <c r="C19" s="465"/>
      <c r="D19" s="465"/>
      <c r="E19" s="466"/>
      <c r="F19" s="465"/>
      <c r="G19" s="465"/>
      <c r="H19" s="466"/>
    </row>
    <row r="20" spans="1:8" x14ac:dyDescent="0.2">
      <c r="A20" s="490" t="s">
        <v>252</v>
      </c>
      <c r="B20" s="465">
        <v>18613048.039999999</v>
      </c>
      <c r="C20" s="465"/>
      <c r="D20" s="465">
        <v>1295031.4099999999</v>
      </c>
      <c r="E20" s="466">
        <v>19908079.449999999</v>
      </c>
      <c r="F20" s="465">
        <v>8230436.71</v>
      </c>
      <c r="G20" s="465"/>
      <c r="H20" s="466">
        <v>28138516.16</v>
      </c>
    </row>
    <row r="21" spans="1:8" x14ac:dyDescent="0.2">
      <c r="A21" s="490" t="s">
        <v>253</v>
      </c>
      <c r="B21" s="465">
        <v>4456049.51</v>
      </c>
      <c r="C21" s="465"/>
      <c r="D21" s="465">
        <v>234767.32</v>
      </c>
      <c r="E21" s="466">
        <v>4690816.83</v>
      </c>
      <c r="F21" s="465">
        <v>2796687.78</v>
      </c>
      <c r="G21" s="465"/>
      <c r="H21" s="466">
        <v>7487504.6100000003</v>
      </c>
    </row>
    <row r="22" spans="1:8" x14ac:dyDescent="0.2">
      <c r="A22" s="490" t="s">
        <v>269</v>
      </c>
      <c r="B22" s="465">
        <v>23069097.550000001</v>
      </c>
      <c r="C22" s="465"/>
      <c r="D22" s="465">
        <v>1529798.73</v>
      </c>
      <c r="E22" s="466">
        <v>24598896.280000001</v>
      </c>
      <c r="F22" s="465">
        <v>11027124.49</v>
      </c>
      <c r="G22" s="465"/>
      <c r="H22" s="466">
        <v>35626020.770000003</v>
      </c>
    </row>
    <row r="23" spans="1:8" x14ac:dyDescent="0.2">
      <c r="A23" s="490" t="s">
        <v>172</v>
      </c>
      <c r="B23" s="465"/>
      <c r="C23" s="465"/>
      <c r="D23" s="465"/>
      <c r="E23" s="466"/>
      <c r="F23" s="465"/>
      <c r="G23" s="465"/>
      <c r="H23" s="466"/>
    </row>
    <row r="24" spans="1:8" x14ac:dyDescent="0.2">
      <c r="A24" s="490" t="s">
        <v>255</v>
      </c>
      <c r="B24" s="465">
        <v>6356563.3700000001</v>
      </c>
      <c r="C24" s="465"/>
      <c r="D24" s="465">
        <v>442267.65</v>
      </c>
      <c r="E24" s="466">
        <v>6798831.0199999996</v>
      </c>
      <c r="F24" s="465">
        <v>2810785.89</v>
      </c>
      <c r="G24" s="465"/>
      <c r="H24" s="466">
        <v>9609616.9100000001</v>
      </c>
    </row>
    <row r="25" spans="1:8" x14ac:dyDescent="0.2">
      <c r="A25" s="490" t="s">
        <v>256</v>
      </c>
      <c r="B25" s="465">
        <v>7441240</v>
      </c>
      <c r="C25" s="465"/>
      <c r="D25" s="465">
        <v>392042</v>
      </c>
      <c r="E25" s="466">
        <v>7833283</v>
      </c>
      <c r="F25" s="465">
        <v>4670241</v>
      </c>
      <c r="G25" s="465"/>
      <c r="H25" s="466">
        <v>12503524</v>
      </c>
    </row>
    <row r="26" spans="1:8" x14ac:dyDescent="0.2">
      <c r="A26" s="490" t="s">
        <v>257</v>
      </c>
      <c r="B26" s="465">
        <v>2388736.85</v>
      </c>
      <c r="C26" s="465"/>
      <c r="D26" s="465">
        <v>125850.81</v>
      </c>
      <c r="E26" s="466">
        <v>2514587.66</v>
      </c>
      <c r="F26" s="465">
        <v>1499209.34</v>
      </c>
      <c r="G26" s="465"/>
      <c r="H26" s="466">
        <v>4013797</v>
      </c>
    </row>
    <row r="27" spans="1:8" x14ac:dyDescent="0.2">
      <c r="A27" s="490" t="s">
        <v>172</v>
      </c>
      <c r="B27" s="465">
        <v>16186541</v>
      </c>
      <c r="C27" s="465"/>
      <c r="D27" s="465">
        <v>960161</v>
      </c>
      <c r="E27" s="466">
        <v>17146701</v>
      </c>
      <c r="F27" s="465">
        <v>8980236</v>
      </c>
      <c r="G27" s="465"/>
      <c r="H27" s="466">
        <v>26126938</v>
      </c>
    </row>
    <row r="28" spans="1:8" ht="12.75" thickBot="1" x14ac:dyDescent="0.25">
      <c r="A28" s="490" t="s">
        <v>239</v>
      </c>
      <c r="B28" s="465">
        <v>39255638</v>
      </c>
      <c r="C28" s="465"/>
      <c r="D28" s="465">
        <v>2489960</v>
      </c>
      <c r="E28" s="466">
        <v>41745598</v>
      </c>
      <c r="F28" s="465">
        <v>20007361</v>
      </c>
      <c r="G28" s="465"/>
      <c r="H28" s="466">
        <v>61752959</v>
      </c>
    </row>
    <row r="29" spans="1:8" ht="13.5" thickTop="1" thickBot="1" x14ac:dyDescent="0.25">
      <c r="A29" s="372" t="s">
        <v>73</v>
      </c>
      <c r="B29" s="471">
        <v>76483791</v>
      </c>
      <c r="C29" s="471"/>
      <c r="D29" s="471">
        <v>5667808</v>
      </c>
      <c r="E29" s="471">
        <v>82151599</v>
      </c>
      <c r="F29" s="471">
        <v>44524238</v>
      </c>
      <c r="G29" s="471"/>
      <c r="H29" s="473">
        <v>126675836</v>
      </c>
    </row>
    <row r="30" spans="1:8" ht="12.75" thickTop="1" x14ac:dyDescent="0.2">
      <c r="A30" s="495" t="s">
        <v>271</v>
      </c>
      <c r="B30" s="554">
        <v>-18251769</v>
      </c>
      <c r="C30" s="584"/>
      <c r="D30" s="554">
        <v>-2599849</v>
      </c>
      <c r="E30" s="554">
        <v>-20851618</v>
      </c>
      <c r="F30" s="554">
        <v>-7976892</v>
      </c>
      <c r="G30" s="554"/>
      <c r="H30" s="554">
        <v>-28828510</v>
      </c>
    </row>
    <row r="31" spans="1:8" x14ac:dyDescent="0.2">
      <c r="A31" s="490" t="s">
        <v>241</v>
      </c>
      <c r="B31" s="465"/>
      <c r="C31" s="585"/>
      <c r="D31" s="465"/>
      <c r="E31" s="466"/>
      <c r="F31" s="465"/>
      <c r="G31" s="465"/>
      <c r="H31" s="466"/>
    </row>
    <row r="32" spans="1:8" x14ac:dyDescent="0.2">
      <c r="A32" s="490" t="s">
        <v>263</v>
      </c>
      <c r="B32" s="465">
        <v>504302.78</v>
      </c>
      <c r="C32" s="465"/>
      <c r="D32" s="465">
        <v>26569.16</v>
      </c>
      <c r="E32" s="465">
        <v>530871.93999999994</v>
      </c>
      <c r="F32" s="465">
        <v>316508.65000000002</v>
      </c>
      <c r="G32" s="465"/>
      <c r="H32" s="465">
        <v>847380.59</v>
      </c>
    </row>
    <row r="33" spans="1:8" x14ac:dyDescent="0.2">
      <c r="A33" s="490" t="s">
        <v>264</v>
      </c>
      <c r="B33" s="465">
        <v>63926.65</v>
      </c>
      <c r="C33" s="465"/>
      <c r="D33" s="465">
        <v>3367.98</v>
      </c>
      <c r="E33" s="465">
        <v>67294.63</v>
      </c>
      <c r="F33" s="465">
        <v>40121.4</v>
      </c>
      <c r="G33" s="465"/>
      <c r="H33" s="465">
        <v>107416.03</v>
      </c>
    </row>
    <row r="34" spans="1:8" x14ac:dyDescent="0.2">
      <c r="A34" s="490" t="s">
        <v>266</v>
      </c>
      <c r="B34" s="466">
        <v>440376.13</v>
      </c>
      <c r="C34" s="466"/>
      <c r="D34" s="466">
        <v>23201.18</v>
      </c>
      <c r="E34" s="466">
        <v>463577.31</v>
      </c>
      <c r="F34" s="466">
        <v>276387.25</v>
      </c>
      <c r="G34" s="466"/>
      <c r="H34" s="466">
        <v>739964.56</v>
      </c>
    </row>
    <row r="35" spans="1:8" x14ac:dyDescent="0.2">
      <c r="A35" s="490" t="s">
        <v>243</v>
      </c>
      <c r="B35" s="465"/>
      <c r="C35" s="465"/>
      <c r="D35" s="465"/>
      <c r="E35" s="466"/>
      <c r="F35" s="465"/>
      <c r="G35" s="465"/>
      <c r="H35" s="466"/>
    </row>
    <row r="36" spans="1:8" x14ac:dyDescent="0.2">
      <c r="A36" s="490" t="s">
        <v>260</v>
      </c>
      <c r="B36" s="465">
        <v>3087457.46</v>
      </c>
      <c r="C36" s="465"/>
      <c r="D36" s="465">
        <v>162662.95000000001</v>
      </c>
      <c r="E36" s="465">
        <v>3250120.41</v>
      </c>
      <c r="F36" s="465">
        <v>1937737.57</v>
      </c>
      <c r="G36" s="465"/>
      <c r="H36" s="465">
        <v>5187857.9800000004</v>
      </c>
    </row>
    <row r="37" spans="1:8" x14ac:dyDescent="0.2">
      <c r="A37" s="490" t="s">
        <v>261</v>
      </c>
      <c r="B37" s="465">
        <v>2231701.42</v>
      </c>
      <c r="C37" s="465"/>
      <c r="D37" s="465">
        <v>117577.37</v>
      </c>
      <c r="E37" s="465">
        <v>2349278.79</v>
      </c>
      <c r="F37" s="465">
        <v>1400651.43</v>
      </c>
      <c r="G37" s="465"/>
      <c r="H37" s="465">
        <v>3749930.22</v>
      </c>
    </row>
    <row r="38" spans="1:8" x14ac:dyDescent="0.2">
      <c r="A38" s="490" t="s">
        <v>244</v>
      </c>
      <c r="B38" s="466">
        <v>855756.04</v>
      </c>
      <c r="C38" s="466"/>
      <c r="D38" s="466">
        <v>45085.58</v>
      </c>
      <c r="E38" s="466">
        <v>900841.62</v>
      </c>
      <c r="F38" s="466">
        <v>537086.14</v>
      </c>
      <c r="G38" s="466"/>
      <c r="H38" s="466">
        <v>1437927.76</v>
      </c>
    </row>
    <row r="39" spans="1:8" ht="12.75" thickBot="1" x14ac:dyDescent="0.25">
      <c r="A39" s="492" t="s">
        <v>10</v>
      </c>
      <c r="B39" s="555">
        <v>3149038.68</v>
      </c>
      <c r="C39" s="585"/>
      <c r="D39" s="555">
        <v>165907.37</v>
      </c>
      <c r="E39" s="554">
        <v>3314946.05</v>
      </c>
      <c r="F39" s="555">
        <v>1976386.91</v>
      </c>
      <c r="G39" s="555"/>
      <c r="H39" s="554">
        <v>5291332.96</v>
      </c>
    </row>
    <row r="40" spans="1:8" ht="13.5" thickTop="1" thickBot="1" x14ac:dyDescent="0.25">
      <c r="A40" s="372" t="s">
        <v>11</v>
      </c>
      <c r="B40" s="471">
        <v>-13806598</v>
      </c>
      <c r="C40" s="471"/>
      <c r="D40" s="471">
        <v>-2365655</v>
      </c>
      <c r="E40" s="471">
        <v>-16172253</v>
      </c>
      <c r="F40" s="471">
        <v>-5187032</v>
      </c>
      <c r="G40" s="471"/>
      <c r="H40" s="473">
        <v>-21359285</v>
      </c>
    </row>
    <row r="41" spans="1:8" ht="12.75" thickTop="1" x14ac:dyDescent="0.2">
      <c r="C41" s="499"/>
      <c r="E41" s="455"/>
    </row>
  </sheetData>
  <mergeCells count="2">
    <mergeCell ref="G2:H2"/>
    <mergeCell ref="B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62"/>
  <sheetViews>
    <sheetView showGridLines="0" topLeftCell="A16" workbookViewId="0">
      <selection activeCell="J29" sqref="J29"/>
    </sheetView>
  </sheetViews>
  <sheetFormatPr baseColWidth="10" defaultRowHeight="12" x14ac:dyDescent="0.2"/>
  <cols>
    <col min="1" max="1" width="9" style="33" customWidth="1"/>
    <col min="2" max="2" width="28.140625" style="33" customWidth="1"/>
    <col min="3" max="6" width="20.7109375" style="33" customWidth="1"/>
    <col min="7" max="7" width="23.7109375" style="33" customWidth="1"/>
    <col min="8" max="8" width="15" style="33" bestFit="1" customWidth="1"/>
    <col min="9" max="9" width="14.42578125" style="2" bestFit="1" customWidth="1"/>
    <col min="10" max="12" width="12.85546875" style="2" bestFit="1" customWidth="1"/>
    <col min="13" max="13" width="4" style="2" bestFit="1" customWidth="1"/>
    <col min="14" max="14" width="13.42578125" style="2" bestFit="1" customWidth="1"/>
    <col min="15" max="16384" width="11.42578125" style="33"/>
  </cols>
  <sheetData>
    <row r="1" spans="1:9" ht="12.75" thickTop="1" x14ac:dyDescent="0.2">
      <c r="A1" s="10" t="s">
        <v>28</v>
      </c>
      <c r="B1" s="11"/>
      <c r="C1" s="12"/>
      <c r="D1" s="12"/>
      <c r="E1" s="12"/>
      <c r="F1" s="12"/>
      <c r="G1" s="13"/>
    </row>
    <row r="2" spans="1:9" x14ac:dyDescent="0.2">
      <c r="A2" s="5"/>
      <c r="B2" s="6"/>
      <c r="C2" s="3"/>
      <c r="D2" s="3"/>
      <c r="E2" s="3"/>
      <c r="F2" s="3"/>
      <c r="G2" s="4"/>
    </row>
    <row r="3" spans="1:9" ht="15" customHeight="1" x14ac:dyDescent="0.2">
      <c r="A3" s="628" t="s">
        <v>29</v>
      </c>
      <c r="B3" s="629"/>
      <c r="C3" s="3"/>
      <c r="D3" s="3"/>
      <c r="E3" s="3"/>
      <c r="F3" s="3"/>
      <c r="G3" s="4"/>
    </row>
    <row r="4" spans="1:9" ht="9.9499999999999993" customHeight="1" x14ac:dyDescent="0.2">
      <c r="A4" s="5"/>
      <c r="B4" s="6"/>
      <c r="C4" s="3"/>
      <c r="D4" s="3"/>
      <c r="E4" s="3"/>
      <c r="F4" s="3"/>
      <c r="G4" s="4"/>
    </row>
    <row r="5" spans="1:9" ht="15" customHeight="1" x14ac:dyDescent="0.2">
      <c r="A5" s="5"/>
      <c r="B5" s="6"/>
      <c r="C5" s="630" t="s">
        <v>30</v>
      </c>
      <c r="D5" s="631"/>
      <c r="E5" s="631"/>
      <c r="F5" s="631"/>
      <c r="G5" s="632"/>
    </row>
    <row r="6" spans="1:9" x14ac:dyDescent="0.2">
      <c r="A6" s="5"/>
      <c r="B6" s="6"/>
      <c r="C6" s="3"/>
      <c r="D6" s="3"/>
      <c r="E6" s="3"/>
      <c r="F6" s="3"/>
      <c r="G6" s="4"/>
    </row>
    <row r="7" spans="1:9" ht="12.75" thickBot="1" x14ac:dyDescent="0.25">
      <c r="A7" s="7"/>
      <c r="B7" s="533"/>
      <c r="C7" s="8"/>
      <c r="D7" s="8"/>
      <c r="E7" s="8"/>
      <c r="F7" s="8"/>
      <c r="G7" s="9"/>
    </row>
    <row r="8" spans="1:9" ht="12.75" thickTop="1" x14ac:dyDescent="0.2">
      <c r="A8" s="10"/>
      <c r="B8" s="11"/>
      <c r="C8" s="12"/>
      <c r="D8" s="12"/>
      <c r="E8" s="12"/>
      <c r="F8" s="12"/>
      <c r="G8" s="13"/>
    </row>
    <row r="9" spans="1:9" x14ac:dyDescent="0.2">
      <c r="A9" s="5"/>
      <c r="B9" s="6" t="s">
        <v>31</v>
      </c>
      <c r="C9" s="633" t="s">
        <v>32</v>
      </c>
      <c r="D9" s="634"/>
      <c r="E9" s="634"/>
      <c r="F9" s="634"/>
      <c r="G9" s="635"/>
    </row>
    <row r="10" spans="1:9" ht="9.9499999999999993" customHeight="1" thickBot="1" x14ac:dyDescent="0.25">
      <c r="A10" s="18"/>
      <c r="B10" s="19"/>
      <c r="C10" s="34"/>
      <c r="D10" s="34"/>
      <c r="E10" s="34"/>
      <c r="F10" s="34"/>
      <c r="G10" s="35"/>
    </row>
    <row r="11" spans="1:9" ht="12.75" thickTop="1" x14ac:dyDescent="0.2">
      <c r="A11" s="5"/>
      <c r="B11" s="6"/>
      <c r="C11" s="15"/>
      <c r="D11" s="15"/>
      <c r="E11" s="15"/>
      <c r="F11" s="15"/>
      <c r="G11" s="23"/>
    </row>
    <row r="12" spans="1:9" x14ac:dyDescent="0.2">
      <c r="A12" s="5"/>
      <c r="B12" s="6"/>
      <c r="C12" s="532" t="s">
        <v>33</v>
      </c>
      <c r="D12" s="532" t="s">
        <v>5</v>
      </c>
      <c r="E12" s="200" t="s">
        <v>7</v>
      </c>
      <c r="F12" s="14"/>
      <c r="G12" s="23"/>
    </row>
    <row r="13" spans="1:9" x14ac:dyDescent="0.2">
      <c r="A13" s="5"/>
      <c r="B13" s="6"/>
      <c r="C13" s="532"/>
      <c r="D13" s="14"/>
      <c r="E13" s="14"/>
      <c r="F13" s="14"/>
      <c r="G13" s="23"/>
    </row>
    <row r="14" spans="1:9" x14ac:dyDescent="0.2">
      <c r="A14" s="5"/>
      <c r="B14" s="6" t="s">
        <v>34</v>
      </c>
      <c r="C14" s="181">
        <v>1156081817.0202198</v>
      </c>
      <c r="D14" s="181">
        <v>161417874.72788909</v>
      </c>
      <c r="E14" s="181">
        <v>1317499691.7481089</v>
      </c>
      <c r="F14" s="169"/>
      <c r="G14" s="170"/>
    </row>
    <row r="15" spans="1:9" x14ac:dyDescent="0.2">
      <c r="A15" s="5"/>
      <c r="B15" s="6"/>
      <c r="C15" s="181"/>
      <c r="D15" s="181"/>
      <c r="E15" s="181"/>
      <c r="F15" s="171"/>
      <c r="G15" s="170"/>
    </row>
    <row r="16" spans="1:9" x14ac:dyDescent="0.2">
      <c r="A16" s="5"/>
      <c r="B16" s="6" t="s">
        <v>35</v>
      </c>
      <c r="C16" s="181">
        <v>774592865.31340563</v>
      </c>
      <c r="D16" s="181">
        <v>48218741.875875369</v>
      </c>
      <c r="E16" s="181">
        <v>822811607.18928099</v>
      </c>
      <c r="F16" s="171"/>
      <c r="G16" s="170"/>
      <c r="H16" s="103"/>
      <c r="I16" s="17"/>
    </row>
    <row r="17" spans="1:14" x14ac:dyDescent="0.2">
      <c r="A17" s="5"/>
      <c r="B17" s="6"/>
      <c r="C17" s="181"/>
      <c r="D17" s="181"/>
      <c r="E17" s="181"/>
      <c r="F17" s="171"/>
      <c r="G17" s="170"/>
    </row>
    <row r="18" spans="1:14" x14ac:dyDescent="0.2">
      <c r="A18" s="5"/>
      <c r="B18" s="6" t="s">
        <v>176</v>
      </c>
      <c r="C18" s="181">
        <v>822173649.11895621</v>
      </c>
      <c r="D18" s="181">
        <v>111375953.23740327</v>
      </c>
      <c r="E18" s="181">
        <v>933549602.35635948</v>
      </c>
      <c r="F18" s="171"/>
      <c r="G18" s="170"/>
      <c r="H18" s="103"/>
      <c r="I18" s="17"/>
    </row>
    <row r="19" spans="1:14" x14ac:dyDescent="0.2">
      <c r="A19" s="5"/>
      <c r="B19" s="6"/>
      <c r="C19" s="181"/>
      <c r="D19" s="181"/>
      <c r="E19" s="181"/>
      <c r="F19" s="171"/>
      <c r="G19" s="170"/>
    </row>
    <row r="20" spans="1:14" x14ac:dyDescent="0.2">
      <c r="A20" s="5"/>
      <c r="B20" s="6" t="s">
        <v>36</v>
      </c>
      <c r="C20" s="181">
        <v>373241860.53451383</v>
      </c>
      <c r="D20" s="181">
        <v>226737456.67809725</v>
      </c>
      <c r="E20" s="181">
        <v>599979317.21261108</v>
      </c>
      <c r="F20" s="171"/>
      <c r="G20" s="170"/>
      <c r="H20" s="103"/>
      <c r="I20" s="17"/>
    </row>
    <row r="21" spans="1:14" x14ac:dyDescent="0.2">
      <c r="A21" s="5"/>
      <c r="B21" s="6"/>
      <c r="C21" s="181"/>
      <c r="D21" s="181"/>
      <c r="E21" s="181"/>
      <c r="F21" s="171"/>
      <c r="G21" s="170"/>
    </row>
    <row r="22" spans="1:14" x14ac:dyDescent="0.2">
      <c r="A22" s="5"/>
      <c r="B22" s="6" t="s">
        <v>37</v>
      </c>
      <c r="C22" s="181">
        <v>218504157.28822094</v>
      </c>
      <c r="D22" s="181">
        <v>22729202.766723044</v>
      </c>
      <c r="E22" s="181">
        <v>241233360.05494398</v>
      </c>
      <c r="F22" s="171"/>
      <c r="G22" s="170"/>
      <c r="H22" s="103"/>
      <c r="I22" s="17"/>
    </row>
    <row r="23" spans="1:14" x14ac:dyDescent="0.2">
      <c r="A23" s="5"/>
      <c r="B23" s="6"/>
      <c r="C23" s="181"/>
      <c r="D23" s="181"/>
      <c r="E23" s="181"/>
      <c r="F23" s="171"/>
      <c r="G23" s="170"/>
    </row>
    <row r="24" spans="1:14" x14ac:dyDescent="0.2">
      <c r="A24" s="5"/>
      <c r="B24" s="6" t="s">
        <v>38</v>
      </c>
      <c r="C24" s="181">
        <v>739335983.4552139</v>
      </c>
      <c r="D24" s="181">
        <v>402165772.18131721</v>
      </c>
      <c r="E24" s="181">
        <v>1141501755.6365311</v>
      </c>
      <c r="F24" s="171"/>
      <c r="G24" s="170"/>
      <c r="H24" s="103"/>
      <c r="I24" s="17"/>
    </row>
    <row r="25" spans="1:14" x14ac:dyDescent="0.2">
      <c r="A25" s="5"/>
      <c r="B25" s="6"/>
      <c r="C25" s="169"/>
      <c r="D25" s="169"/>
      <c r="E25" s="169"/>
      <c r="F25" s="172"/>
      <c r="G25" s="170"/>
    </row>
    <row r="26" spans="1:14" x14ac:dyDescent="0.2">
      <c r="A26" s="5"/>
      <c r="B26" s="6"/>
      <c r="C26" s="169"/>
      <c r="D26" s="169"/>
      <c r="E26" s="169"/>
      <c r="F26" s="32"/>
      <c r="G26" s="170"/>
    </row>
    <row r="27" spans="1:14" x14ac:dyDescent="0.2">
      <c r="A27" s="5"/>
      <c r="B27" s="6" t="s">
        <v>7</v>
      </c>
      <c r="C27" s="546">
        <v>4083930332.7305303</v>
      </c>
      <c r="D27" s="546">
        <v>972645001.46730518</v>
      </c>
      <c r="E27" s="546">
        <v>5056575334.1978359</v>
      </c>
      <c r="F27" s="32"/>
      <c r="G27" s="173"/>
      <c r="I27" s="17"/>
      <c r="J27" s="17"/>
      <c r="K27" s="17"/>
      <c r="L27" s="17"/>
      <c r="M27" s="17"/>
      <c r="N27" s="17"/>
    </row>
    <row r="28" spans="1:14" x14ac:dyDescent="0.2">
      <c r="A28" s="5"/>
      <c r="B28" s="6"/>
      <c r="C28" s="607"/>
      <c r="D28" s="607"/>
      <c r="E28" s="171"/>
      <c r="F28" s="174"/>
      <c r="G28" s="170"/>
    </row>
    <row r="29" spans="1:14" x14ac:dyDescent="0.2">
      <c r="A29" s="5"/>
      <c r="B29" s="26"/>
      <c r="C29" s="108"/>
      <c r="D29" s="108"/>
      <c r="E29" s="171"/>
      <c r="F29" s="171"/>
      <c r="G29" s="549"/>
      <c r="H29" s="550"/>
    </row>
    <row r="30" spans="1:14" ht="12.75" thickBot="1" x14ac:dyDescent="0.25">
      <c r="A30" s="5"/>
      <c r="B30" s="26"/>
      <c r="C30" s="108"/>
      <c r="D30" s="108"/>
      <c r="E30" s="171"/>
      <c r="F30" s="171"/>
      <c r="G30" s="170"/>
      <c r="H30" s="608"/>
    </row>
    <row r="31" spans="1:14" ht="9.9499999999999993" customHeight="1" thickTop="1" x14ac:dyDescent="0.2">
      <c r="A31" s="10"/>
      <c r="B31" s="11"/>
      <c r="C31" s="175"/>
      <c r="D31" s="176"/>
      <c r="E31" s="176"/>
      <c r="F31" s="176"/>
      <c r="G31" s="177"/>
    </row>
    <row r="32" spans="1:14" ht="9.9499999999999993" customHeight="1" x14ac:dyDescent="0.2">
      <c r="A32" s="5"/>
      <c r="B32" s="6" t="s">
        <v>31</v>
      </c>
      <c r="C32" s="636" t="s">
        <v>39</v>
      </c>
      <c r="D32" s="637"/>
      <c r="E32" s="637"/>
      <c r="F32" s="637"/>
      <c r="G32" s="638"/>
    </row>
    <row r="33" spans="1:12" ht="9.9499999999999993" customHeight="1" thickBot="1" x14ac:dyDescent="0.25">
      <c r="A33" s="18"/>
      <c r="B33" s="19"/>
      <c r="C33" s="178"/>
      <c r="D33" s="179"/>
      <c r="E33" s="179"/>
      <c r="F33" s="179"/>
      <c r="G33" s="180"/>
    </row>
    <row r="34" spans="1:12" ht="12.75" thickTop="1" x14ac:dyDescent="0.2">
      <c r="A34" s="5"/>
      <c r="B34" s="6"/>
      <c r="C34" s="171"/>
      <c r="D34" s="171"/>
      <c r="E34" s="171"/>
      <c r="F34" s="171"/>
      <c r="G34" s="170"/>
    </row>
    <row r="35" spans="1:12" x14ac:dyDescent="0.2">
      <c r="A35" s="5"/>
      <c r="B35" s="6"/>
      <c r="C35" s="219" t="s">
        <v>171</v>
      </c>
      <c r="D35" s="219" t="s">
        <v>172</v>
      </c>
      <c r="E35" s="219" t="s">
        <v>40</v>
      </c>
      <c r="F35" s="219" t="s">
        <v>41</v>
      </c>
      <c r="G35" s="221" t="s">
        <v>42</v>
      </c>
    </row>
    <row r="36" spans="1:12" x14ac:dyDescent="0.2">
      <c r="A36" s="5"/>
      <c r="B36" s="6"/>
      <c r="C36" s="181"/>
      <c r="D36" s="181"/>
      <c r="E36" s="220"/>
      <c r="F36" s="181"/>
      <c r="G36" s="182"/>
    </row>
    <row r="37" spans="1:12" x14ac:dyDescent="0.2">
      <c r="A37" s="5"/>
      <c r="B37" s="6" t="s">
        <v>34</v>
      </c>
      <c r="C37" s="181">
        <v>923357308.81226838</v>
      </c>
      <c r="D37" s="181">
        <v>228067238.08567369</v>
      </c>
      <c r="E37" s="181">
        <v>4155800.3299999996</v>
      </c>
      <c r="F37" s="181">
        <v>797414361.12534988</v>
      </c>
      <c r="G37" s="184">
        <v>295703818.90920132</v>
      </c>
      <c r="H37" s="103"/>
      <c r="I37" s="104"/>
    </row>
    <row r="38" spans="1:12" x14ac:dyDescent="0.2">
      <c r="A38" s="5"/>
      <c r="B38" s="6"/>
      <c r="C38" s="218"/>
      <c r="D38" s="181"/>
      <c r="E38" s="181"/>
      <c r="F38" s="181"/>
      <c r="G38" s="184"/>
      <c r="J38" s="106"/>
      <c r="K38" s="106"/>
    </row>
    <row r="39" spans="1:12" x14ac:dyDescent="0.2">
      <c r="A39" s="5"/>
      <c r="B39" s="6" t="s">
        <v>35</v>
      </c>
      <c r="C39" s="181">
        <v>94400493.491373822</v>
      </c>
      <c r="D39" s="181">
        <v>15556215.753055237</v>
      </c>
      <c r="E39" s="181">
        <v>19352.093257749948</v>
      </c>
      <c r="F39" s="181">
        <v>23874529.83126438</v>
      </c>
      <c r="G39" s="184">
        <v>34217682.90564198</v>
      </c>
      <c r="H39" s="105"/>
      <c r="I39" s="106"/>
      <c r="J39" s="106"/>
      <c r="K39" s="106"/>
      <c r="L39" s="104"/>
    </row>
    <row r="40" spans="1:12" x14ac:dyDescent="0.2">
      <c r="A40" s="5"/>
      <c r="B40" s="6"/>
      <c r="C40" s="181"/>
      <c r="D40" s="181"/>
      <c r="E40" s="181"/>
      <c r="F40" s="181"/>
      <c r="G40" s="184"/>
      <c r="J40" s="106"/>
      <c r="K40" s="106"/>
    </row>
    <row r="41" spans="1:12" x14ac:dyDescent="0.2">
      <c r="A41" s="5"/>
      <c r="B41" s="6" t="s">
        <v>176</v>
      </c>
      <c r="C41" s="181">
        <v>6664636.4693000382</v>
      </c>
      <c r="D41" s="181">
        <v>90918702.855276123</v>
      </c>
      <c r="E41" s="181">
        <v>27010.1</v>
      </c>
      <c r="F41" s="181">
        <v>17341087.12335337</v>
      </c>
      <c r="G41" s="184">
        <v>2095698.6643721203</v>
      </c>
      <c r="H41" s="105"/>
      <c r="I41" s="106"/>
      <c r="J41" s="106"/>
      <c r="K41" s="106"/>
      <c r="L41" s="17"/>
    </row>
    <row r="42" spans="1:12" x14ac:dyDescent="0.2">
      <c r="A42" s="5"/>
      <c r="B42" s="6"/>
      <c r="C42" s="181"/>
      <c r="D42" s="181"/>
      <c r="E42" s="181"/>
      <c r="F42" s="181"/>
      <c r="G42" s="184"/>
      <c r="J42" s="106"/>
      <c r="K42" s="106"/>
    </row>
    <row r="43" spans="1:12" x14ac:dyDescent="0.2">
      <c r="A43" s="5"/>
      <c r="B43" s="6" t="s">
        <v>36</v>
      </c>
      <c r="C43" s="181">
        <v>597955007.09408283</v>
      </c>
      <c r="D43" s="181">
        <v>98377187.899277255</v>
      </c>
      <c r="E43" s="181">
        <v>211356.58425627858</v>
      </c>
      <c r="F43" s="181">
        <v>275319740.57447672</v>
      </c>
      <c r="G43" s="184">
        <v>434273566.52564788</v>
      </c>
      <c r="H43" s="105"/>
      <c r="I43" s="106"/>
      <c r="J43" s="106"/>
      <c r="K43" s="106"/>
    </row>
    <row r="44" spans="1:12" x14ac:dyDescent="0.2">
      <c r="A44" s="5"/>
      <c r="B44" s="6"/>
      <c r="C44" s="181"/>
      <c r="D44" s="181"/>
      <c r="E44" s="181"/>
      <c r="F44" s="181"/>
      <c r="G44" s="184"/>
      <c r="J44" s="106"/>
      <c r="K44" s="106"/>
    </row>
    <row r="45" spans="1:12" x14ac:dyDescent="0.2">
      <c r="A45" s="5"/>
      <c r="B45" s="6" t="s">
        <v>37</v>
      </c>
      <c r="C45" s="181">
        <v>230977474.98417738</v>
      </c>
      <c r="D45" s="181">
        <v>39790291.734924421</v>
      </c>
      <c r="E45" s="181">
        <v>0</v>
      </c>
      <c r="F45" s="181">
        <v>174704108.36619878</v>
      </c>
      <c r="G45" s="184">
        <v>4741209.6505366238</v>
      </c>
      <c r="H45" s="105"/>
      <c r="I45" s="106"/>
      <c r="J45" s="609"/>
      <c r="K45" s="106"/>
    </row>
    <row r="46" spans="1:12" x14ac:dyDescent="0.2">
      <c r="A46" s="5"/>
      <c r="B46" s="6"/>
      <c r="C46" s="181"/>
      <c r="D46" s="181"/>
      <c r="E46" s="181"/>
      <c r="F46" s="181"/>
      <c r="G46" s="184"/>
    </row>
    <row r="47" spans="1:12" x14ac:dyDescent="0.2">
      <c r="A47" s="5"/>
      <c r="B47" s="6" t="s">
        <v>38</v>
      </c>
      <c r="C47" s="181">
        <v>145798786.27879757</v>
      </c>
      <c r="D47" s="181">
        <v>32898572.381793294</v>
      </c>
      <c r="E47" s="181">
        <v>187589.26815557704</v>
      </c>
      <c r="F47" s="181">
        <v>22966970.661875028</v>
      </c>
      <c r="G47" s="184">
        <v>11174997.354600174</v>
      </c>
      <c r="H47" s="105"/>
      <c r="I47" s="106"/>
      <c r="J47" s="104"/>
    </row>
    <row r="48" spans="1:12" x14ac:dyDescent="0.2">
      <c r="A48" s="5"/>
      <c r="B48" s="6"/>
      <c r="C48" s="223"/>
      <c r="D48" s="181"/>
      <c r="E48" s="181"/>
      <c r="F48" s="181"/>
      <c r="G48" s="184"/>
    </row>
    <row r="49" spans="1:14" x14ac:dyDescent="0.2">
      <c r="A49" s="5"/>
      <c r="B49" s="6"/>
      <c r="C49" s="218"/>
      <c r="D49" s="110"/>
      <c r="E49" s="110"/>
      <c r="F49" s="110"/>
      <c r="G49" s="183"/>
    </row>
    <row r="50" spans="1:14" x14ac:dyDescent="0.2">
      <c r="A50" s="5"/>
      <c r="B50" s="6"/>
      <c r="C50" s="222"/>
      <c r="D50" s="108"/>
      <c r="E50" s="108"/>
      <c r="F50" s="108"/>
      <c r="G50" s="32"/>
      <c r="H50" s="44"/>
    </row>
    <row r="51" spans="1:14" x14ac:dyDescent="0.2">
      <c r="A51" s="5"/>
      <c r="B51" s="6" t="s">
        <v>7</v>
      </c>
      <c r="C51" s="546">
        <v>1999153707.1299999</v>
      </c>
      <c r="D51" s="546">
        <v>505608208.7100001</v>
      </c>
      <c r="E51" s="546">
        <v>4601108.3756696042</v>
      </c>
      <c r="F51" s="546">
        <v>1311620797.682518</v>
      </c>
      <c r="G51" s="546">
        <v>782206974.01000011</v>
      </c>
      <c r="H51" s="44"/>
      <c r="I51" s="17"/>
      <c r="J51" s="17"/>
      <c r="K51" s="17"/>
      <c r="L51" s="17"/>
      <c r="M51" s="17"/>
      <c r="N51" s="17"/>
    </row>
    <row r="52" spans="1:14" x14ac:dyDescent="0.2">
      <c r="A52" s="5"/>
      <c r="B52" s="6"/>
      <c r="C52" s="338"/>
      <c r="D52" s="338"/>
      <c r="E52" s="338"/>
      <c r="F52" s="338"/>
      <c r="G52" s="610"/>
    </row>
    <row r="53" spans="1:14" x14ac:dyDescent="0.2">
      <c r="A53" s="5"/>
      <c r="B53" s="26"/>
      <c r="C53" s="111"/>
      <c r="D53" s="546"/>
      <c r="E53" s="181"/>
      <c r="F53" s="181"/>
      <c r="G53" s="547"/>
    </row>
    <row r="54" spans="1:14" x14ac:dyDescent="0.2">
      <c r="A54" s="5"/>
      <c r="B54" s="26" t="s">
        <v>43</v>
      </c>
      <c r="C54" s="111"/>
      <c r="D54" s="187"/>
      <c r="E54" s="37">
        <v>479698896.41999996</v>
      </c>
      <c r="F54" s="188"/>
      <c r="G54" s="170"/>
      <c r="I54" s="17"/>
      <c r="J54" s="17"/>
      <c r="K54" s="17"/>
      <c r="L54" s="17"/>
      <c r="M54" s="17"/>
      <c r="N54" s="17"/>
    </row>
    <row r="55" spans="1:14" x14ac:dyDescent="0.2">
      <c r="A55" s="5"/>
      <c r="B55" s="26"/>
      <c r="C55" s="108"/>
      <c r="D55" s="108"/>
      <c r="E55" s="189"/>
      <c r="F55" s="189"/>
      <c r="G55" s="547"/>
    </row>
    <row r="56" spans="1:14" ht="12.75" thickBot="1" x14ac:dyDescent="0.25">
      <c r="A56" s="5"/>
      <c r="B56" s="6"/>
      <c r="C56" s="3"/>
      <c r="D56" s="3"/>
      <c r="E56" s="3"/>
      <c r="F56" s="3"/>
      <c r="G56" s="183"/>
      <c r="H56" s="27"/>
      <c r="I56" s="107"/>
    </row>
    <row r="57" spans="1:14" ht="12.75" thickTop="1" x14ac:dyDescent="0.2">
      <c r="A57" s="10"/>
      <c r="B57" s="11"/>
      <c r="C57" s="29"/>
      <c r="D57" s="12"/>
      <c r="E57" s="12"/>
      <c r="F57" s="12"/>
      <c r="G57" s="12"/>
      <c r="H57" s="190"/>
      <c r="I57" s="109"/>
    </row>
    <row r="58" spans="1:14" x14ac:dyDescent="0.2">
      <c r="A58" s="639" t="s">
        <v>173</v>
      </c>
      <c r="B58" s="640"/>
      <c r="C58" s="531"/>
      <c r="D58" s="532"/>
      <c r="E58" s="31"/>
      <c r="F58" s="31"/>
      <c r="G58" s="540">
        <v>10139465026.526024</v>
      </c>
      <c r="H58" s="611"/>
      <c r="I58" s="111"/>
      <c r="J58" s="17"/>
      <c r="K58" s="17"/>
      <c r="L58" s="17"/>
      <c r="M58" s="17"/>
      <c r="N58" s="17"/>
    </row>
    <row r="59" spans="1:14" ht="12.75" thickBot="1" x14ac:dyDescent="0.25">
      <c r="A59" s="18"/>
      <c r="B59" s="19"/>
      <c r="C59" s="20"/>
      <c r="D59" s="21"/>
      <c r="E59" s="21"/>
      <c r="F59" s="21"/>
      <c r="G59" s="21"/>
      <c r="H59" s="612"/>
      <c r="I59" s="109"/>
    </row>
    <row r="60" spans="1:14" ht="12.75" thickTop="1" x14ac:dyDescent="0.2">
      <c r="H60" s="108"/>
      <c r="I60" s="107"/>
    </row>
    <row r="61" spans="1:14" x14ac:dyDescent="0.2">
      <c r="H61" s="370"/>
    </row>
    <row r="62" spans="1:14" x14ac:dyDescent="0.2">
      <c r="H62" s="370"/>
    </row>
  </sheetData>
  <mergeCells count="5">
    <mergeCell ref="A3:B3"/>
    <mergeCell ref="C5:G5"/>
    <mergeCell ref="C9:G9"/>
    <mergeCell ref="C32:G32"/>
    <mergeCell ref="A58:B58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0"/>
  <sheetViews>
    <sheetView showGridLines="0" topLeftCell="A39" workbookViewId="0">
      <selection activeCell="G59" sqref="G59"/>
    </sheetView>
  </sheetViews>
  <sheetFormatPr baseColWidth="10" defaultRowHeight="15" x14ac:dyDescent="0.25"/>
  <cols>
    <col min="1" max="1" width="11.42578125" style="1"/>
    <col min="2" max="2" width="25" style="1" customWidth="1"/>
    <col min="3" max="3" width="22.28515625" style="1" customWidth="1"/>
    <col min="4" max="4" width="22.42578125" style="1" customWidth="1"/>
    <col min="5" max="5" width="20" style="1" customWidth="1"/>
    <col min="6" max="16384" width="11.42578125" style="1"/>
  </cols>
  <sheetData>
    <row r="1" spans="1:7" ht="15.75" thickTop="1" x14ac:dyDescent="0.25">
      <c r="A1" s="229" t="s">
        <v>28</v>
      </c>
      <c r="B1" s="230"/>
      <c r="C1" s="231"/>
      <c r="D1" s="231"/>
      <c r="E1" s="231"/>
      <c r="F1" s="231"/>
      <c r="G1" s="232"/>
    </row>
    <row r="2" spans="1:7" x14ac:dyDescent="0.25">
      <c r="A2" s="233"/>
      <c r="B2" s="234"/>
      <c r="C2" s="235"/>
      <c r="D2" s="235"/>
      <c r="E2" s="235"/>
      <c r="F2" s="235"/>
      <c r="G2" s="236"/>
    </row>
    <row r="3" spans="1:7" x14ac:dyDescent="0.25">
      <c r="A3" s="357" t="s">
        <v>155</v>
      </c>
      <c r="B3" s="358"/>
      <c r="C3" s="171"/>
      <c r="D3" s="171"/>
      <c r="E3" s="171"/>
      <c r="F3" s="171"/>
      <c r="G3" s="239"/>
    </row>
    <row r="4" spans="1:7" x14ac:dyDescent="0.25">
      <c r="A4" s="240"/>
      <c r="B4" s="241"/>
      <c r="C4" s="171"/>
      <c r="D4" s="171"/>
      <c r="E4" s="171"/>
      <c r="F4" s="171"/>
      <c r="G4" s="239"/>
    </row>
    <row r="5" spans="1:7" x14ac:dyDescent="0.25">
      <c r="A5" s="240"/>
      <c r="B5" s="241"/>
      <c r="C5" s="655" t="s">
        <v>30</v>
      </c>
      <c r="D5" s="656"/>
      <c r="E5" s="656"/>
      <c r="F5" s="656"/>
      <c r="G5" s="657"/>
    </row>
    <row r="6" spans="1:7" x14ac:dyDescent="0.25">
      <c r="A6" s="240"/>
      <c r="B6" s="241"/>
      <c r="C6" s="171"/>
      <c r="D6" s="171"/>
      <c r="E6" s="171"/>
      <c r="F6" s="171"/>
      <c r="G6" s="239"/>
    </row>
    <row r="7" spans="1:7" ht="15.75" thickBot="1" x14ac:dyDescent="0.3">
      <c r="A7" s="244"/>
      <c r="B7" s="356"/>
      <c r="C7" s="181"/>
      <c r="D7" s="181"/>
      <c r="E7" s="181"/>
      <c r="F7" s="181"/>
      <c r="G7" s="245"/>
    </row>
    <row r="8" spans="1:7" ht="15.75" thickTop="1" x14ac:dyDescent="0.25">
      <c r="A8" s="246"/>
      <c r="B8" s="247"/>
      <c r="C8" s="176"/>
      <c r="D8" s="176"/>
      <c r="E8" s="176"/>
      <c r="F8" s="176"/>
      <c r="G8" s="248"/>
    </row>
    <row r="9" spans="1:7" x14ac:dyDescent="0.25">
      <c r="A9" s="240"/>
      <c r="B9" s="241" t="s">
        <v>31</v>
      </c>
      <c r="C9" s="636" t="s">
        <v>32</v>
      </c>
      <c r="D9" s="637"/>
      <c r="E9" s="637"/>
      <c r="F9" s="637"/>
      <c r="G9" s="638"/>
    </row>
    <row r="10" spans="1:7" ht="15.75" thickBot="1" x14ac:dyDescent="0.3">
      <c r="A10" s="249"/>
      <c r="B10" s="250"/>
      <c r="C10" s="251"/>
      <c r="D10" s="251"/>
      <c r="E10" s="251"/>
      <c r="F10" s="251"/>
      <c r="G10" s="252"/>
    </row>
    <row r="11" spans="1:7" ht="15.75" thickTop="1" x14ac:dyDescent="0.25">
      <c r="A11" s="233"/>
      <c r="B11" s="234"/>
      <c r="C11" s="253"/>
      <c r="D11" s="253"/>
      <c r="E11" s="253"/>
      <c r="F11" s="253"/>
      <c r="G11" s="254"/>
    </row>
    <row r="12" spans="1:7" x14ac:dyDescent="0.25">
      <c r="A12" s="233"/>
      <c r="B12" s="241"/>
      <c r="C12" s="255" t="s">
        <v>33</v>
      </c>
      <c r="D12" s="255" t="s">
        <v>5</v>
      </c>
      <c r="E12" s="255" t="s">
        <v>7</v>
      </c>
      <c r="F12" s="255"/>
      <c r="G12" s="254"/>
    </row>
    <row r="13" spans="1:7" x14ac:dyDescent="0.25">
      <c r="A13" s="233"/>
      <c r="B13" s="241"/>
      <c r="C13" s="355"/>
      <c r="D13" s="255"/>
      <c r="E13" s="255"/>
      <c r="F13" s="255"/>
      <c r="G13" s="254"/>
    </row>
    <row r="14" spans="1:7" x14ac:dyDescent="0.25">
      <c r="A14" s="233"/>
      <c r="B14" s="241" t="s">
        <v>34</v>
      </c>
      <c r="C14" s="171">
        <v>11322485.332955094</v>
      </c>
      <c r="D14" s="171">
        <v>8213366.2547020279</v>
      </c>
      <c r="E14" s="172">
        <v>19535851.587657124</v>
      </c>
      <c r="F14" s="171"/>
      <c r="G14" s="254"/>
    </row>
    <row r="15" spans="1:7" x14ac:dyDescent="0.25">
      <c r="A15" s="233"/>
      <c r="B15" s="241"/>
      <c r="C15" s="171"/>
      <c r="D15" s="171"/>
      <c r="E15" s="172"/>
      <c r="F15" s="171"/>
      <c r="G15" s="254"/>
    </row>
    <row r="16" spans="1:7" x14ac:dyDescent="0.25">
      <c r="A16" s="233"/>
      <c r="B16" s="241" t="s">
        <v>35</v>
      </c>
      <c r="C16" s="171">
        <v>8639252.4044630472</v>
      </c>
      <c r="D16" s="171">
        <v>436494.47363512323</v>
      </c>
      <c r="E16" s="172">
        <v>9075746.8780981712</v>
      </c>
      <c r="F16" s="171"/>
      <c r="G16" s="254"/>
    </row>
    <row r="17" spans="1:10" x14ac:dyDescent="0.25">
      <c r="A17" s="233"/>
      <c r="B17" s="241"/>
      <c r="C17" s="171"/>
      <c r="D17" s="171"/>
      <c r="E17" s="172"/>
      <c r="F17" s="171"/>
      <c r="G17" s="254"/>
    </row>
    <row r="18" spans="1:10" x14ac:dyDescent="0.25">
      <c r="A18" s="233"/>
      <c r="B18" s="241" t="s">
        <v>176</v>
      </c>
      <c r="C18" s="171">
        <v>6319601.4951463239</v>
      </c>
      <c r="D18" s="171">
        <v>3520606.5356059032</v>
      </c>
      <c r="E18" s="172">
        <v>9840208.0307522267</v>
      </c>
      <c r="F18" s="171"/>
      <c r="G18" s="254"/>
    </row>
    <row r="19" spans="1:10" x14ac:dyDescent="0.25">
      <c r="A19" s="233"/>
      <c r="B19" s="241"/>
      <c r="C19" s="171"/>
      <c r="D19" s="171"/>
      <c r="E19" s="172"/>
      <c r="F19" s="171"/>
      <c r="G19" s="254"/>
    </row>
    <row r="20" spans="1:10" x14ac:dyDescent="0.25">
      <c r="A20" s="233"/>
      <c r="B20" s="241" t="s">
        <v>36</v>
      </c>
      <c r="C20" s="171">
        <v>3386735.7555522327</v>
      </c>
      <c r="D20" s="171">
        <v>6547349.0900424896</v>
      </c>
      <c r="E20" s="172">
        <v>9934084.8455947228</v>
      </c>
      <c r="F20" s="171"/>
      <c r="G20" s="254"/>
    </row>
    <row r="21" spans="1:10" x14ac:dyDescent="0.25">
      <c r="A21" s="233"/>
      <c r="B21" s="241"/>
      <c r="C21" s="171"/>
      <c r="D21" s="171"/>
      <c r="E21" s="172"/>
      <c r="F21" s="171"/>
      <c r="G21" s="254"/>
    </row>
    <row r="22" spans="1:10" x14ac:dyDescent="0.25">
      <c r="A22" s="233"/>
      <c r="B22" s="241" t="s">
        <v>37</v>
      </c>
      <c r="C22" s="171">
        <v>2046173.8569128073</v>
      </c>
      <c r="D22" s="171">
        <v>433706.89060141973</v>
      </c>
      <c r="E22" s="172">
        <v>2479880.7475142269</v>
      </c>
      <c r="F22" s="171"/>
      <c r="G22" s="254"/>
    </row>
    <row r="23" spans="1:10" x14ac:dyDescent="0.25">
      <c r="A23" s="233"/>
      <c r="B23" s="241"/>
      <c r="C23" s="171"/>
      <c r="D23" s="171"/>
      <c r="E23" s="172"/>
      <c r="F23" s="171"/>
      <c r="G23" s="254"/>
    </row>
    <row r="24" spans="1:10" x14ac:dyDescent="0.25">
      <c r="A24" s="233"/>
      <c r="B24" s="241" t="s">
        <v>38</v>
      </c>
      <c r="C24" s="171">
        <v>8691744.985080732</v>
      </c>
      <c r="D24" s="171">
        <v>5365347.9513046546</v>
      </c>
      <c r="E24" s="172">
        <v>14057092.936385386</v>
      </c>
      <c r="F24" s="171"/>
      <c r="G24" s="254"/>
    </row>
    <row r="25" spans="1:10" x14ac:dyDescent="0.25">
      <c r="A25" s="233"/>
      <c r="B25" s="241"/>
      <c r="C25" s="171"/>
      <c r="D25" s="171"/>
      <c r="E25" s="172"/>
      <c r="F25" s="172"/>
      <c r="G25" s="254"/>
    </row>
    <row r="26" spans="1:10" x14ac:dyDescent="0.25">
      <c r="A26" s="233"/>
      <c r="B26" s="241"/>
      <c r="C26" s="32"/>
      <c r="D26" s="32"/>
      <c r="E26" s="32"/>
      <c r="F26" s="32"/>
      <c r="G26" s="254"/>
    </row>
    <row r="27" spans="1:10" x14ac:dyDescent="0.25">
      <c r="A27" s="233"/>
      <c r="B27" s="241" t="s">
        <v>7</v>
      </c>
      <c r="C27" s="32">
        <v>40405993.830110237</v>
      </c>
      <c r="D27" s="32">
        <v>24516871.195891619</v>
      </c>
      <c r="E27" s="32">
        <v>64922865.026001856</v>
      </c>
      <c r="F27" s="32"/>
      <c r="G27" s="256">
        <v>0.63233889016405409</v>
      </c>
      <c r="I27" s="168"/>
      <c r="J27" s="168"/>
    </row>
    <row r="28" spans="1:10" x14ac:dyDescent="0.25">
      <c r="A28" s="233"/>
      <c r="B28" s="234"/>
      <c r="C28" s="235"/>
      <c r="D28" s="235"/>
      <c r="E28" s="235"/>
      <c r="F28" s="257"/>
      <c r="G28" s="254"/>
    </row>
    <row r="29" spans="1:10" x14ac:dyDescent="0.25">
      <c r="A29" s="233"/>
      <c r="B29" s="258"/>
      <c r="C29" s="259"/>
      <c r="D29" s="259"/>
      <c r="E29" s="260"/>
      <c r="F29" s="260"/>
      <c r="G29" s="254"/>
    </row>
    <row r="30" spans="1:10" ht="15.75" thickBot="1" x14ac:dyDescent="0.3">
      <c r="A30" s="233"/>
      <c r="B30" s="258"/>
      <c r="C30" s="259"/>
      <c r="D30" s="259"/>
      <c r="E30" s="235"/>
      <c r="F30" s="235"/>
      <c r="G30" s="254"/>
    </row>
    <row r="31" spans="1:10" ht="15.75" thickTop="1" x14ac:dyDescent="0.25">
      <c r="A31" s="229"/>
      <c r="B31" s="230"/>
      <c r="C31" s="261"/>
      <c r="D31" s="231"/>
      <c r="E31" s="231"/>
      <c r="F31" s="231"/>
      <c r="G31" s="262"/>
    </row>
    <row r="32" spans="1:10" x14ac:dyDescent="0.25">
      <c r="A32" s="240"/>
      <c r="B32" s="241" t="s">
        <v>31</v>
      </c>
      <c r="C32" s="636" t="s">
        <v>39</v>
      </c>
      <c r="D32" s="637"/>
      <c r="E32" s="637"/>
      <c r="F32" s="637"/>
      <c r="G32" s="638"/>
    </row>
    <row r="33" spans="1:7" ht="15.75" thickBot="1" x14ac:dyDescent="0.3">
      <c r="A33" s="263"/>
      <c r="B33" s="264"/>
      <c r="C33" s="178"/>
      <c r="D33" s="179"/>
      <c r="E33" s="179"/>
      <c r="F33" s="179"/>
      <c r="G33" s="180"/>
    </row>
    <row r="34" spans="1:7" ht="15.75" thickTop="1" x14ac:dyDescent="0.25">
      <c r="A34" s="240"/>
      <c r="B34" s="241"/>
      <c r="C34" s="171"/>
      <c r="D34" s="171"/>
      <c r="E34" s="171"/>
      <c r="F34" s="171"/>
      <c r="G34" s="170"/>
    </row>
    <row r="35" spans="1:7" x14ac:dyDescent="0.25">
      <c r="A35" s="240"/>
      <c r="B35" s="241"/>
      <c r="C35" s="255" t="s">
        <v>171</v>
      </c>
      <c r="D35" s="255" t="s">
        <v>172</v>
      </c>
      <c r="E35" s="255" t="s">
        <v>7</v>
      </c>
      <c r="F35" s="355"/>
      <c r="G35" s="356"/>
    </row>
    <row r="36" spans="1:7" x14ac:dyDescent="0.25">
      <c r="A36" s="240"/>
      <c r="B36" s="241"/>
      <c r="C36" s="265"/>
      <c r="D36" s="265"/>
      <c r="E36" s="255"/>
      <c r="F36" s="181"/>
      <c r="G36" s="182"/>
    </row>
    <row r="37" spans="1:7" x14ac:dyDescent="0.25">
      <c r="A37" s="240"/>
      <c r="B37" s="241" t="s">
        <v>34</v>
      </c>
      <c r="C37" s="265">
        <v>14022448.533248635</v>
      </c>
      <c r="D37" s="265">
        <v>5694344.4286961881</v>
      </c>
      <c r="E37" s="172">
        <v>19716792.961944822</v>
      </c>
      <c r="F37" s="181"/>
      <c r="G37" s="184"/>
    </row>
    <row r="38" spans="1:7" x14ac:dyDescent="0.25">
      <c r="A38" s="240"/>
      <c r="B38" s="241"/>
      <c r="C38" s="265"/>
      <c r="D38" s="265"/>
      <c r="E38" s="172"/>
      <c r="F38" s="181"/>
      <c r="G38" s="184"/>
    </row>
    <row r="39" spans="1:7" x14ac:dyDescent="0.25">
      <c r="A39" s="240"/>
      <c r="B39" s="241" t="s">
        <v>35</v>
      </c>
      <c r="C39" s="265">
        <v>1088134.4292594087</v>
      </c>
      <c r="D39" s="265">
        <v>185976.50232199111</v>
      </c>
      <c r="E39" s="172">
        <v>1274110.9315813999</v>
      </c>
      <c r="F39" s="181"/>
      <c r="G39" s="184"/>
    </row>
    <row r="40" spans="1:7" x14ac:dyDescent="0.25">
      <c r="A40" s="240"/>
      <c r="B40" s="241"/>
      <c r="C40" s="265"/>
      <c r="D40" s="265"/>
      <c r="E40" s="172"/>
      <c r="F40" s="181"/>
      <c r="G40" s="184"/>
    </row>
    <row r="41" spans="1:7" x14ac:dyDescent="0.25">
      <c r="A41" s="240"/>
      <c r="B41" s="241" t="s">
        <v>176</v>
      </c>
      <c r="C41" s="265">
        <v>31158.88573417507</v>
      </c>
      <c r="D41" s="265">
        <v>1135133.3841186326</v>
      </c>
      <c r="E41" s="172">
        <v>1166292.2698528077</v>
      </c>
      <c r="F41" s="181"/>
      <c r="G41" s="184"/>
    </row>
    <row r="42" spans="1:7" x14ac:dyDescent="0.25">
      <c r="A42" s="240"/>
      <c r="B42" s="241"/>
      <c r="C42" s="265"/>
      <c r="D42" s="265"/>
      <c r="E42" s="172"/>
      <c r="F42" s="181"/>
      <c r="G42" s="184"/>
    </row>
    <row r="43" spans="1:7" x14ac:dyDescent="0.25">
      <c r="A43" s="240"/>
      <c r="B43" s="241" t="s">
        <v>36</v>
      </c>
      <c r="C43" s="265">
        <v>10535345.759581093</v>
      </c>
      <c r="D43" s="265">
        <v>1876148.3118400511</v>
      </c>
      <c r="E43" s="172">
        <v>12411494.071421145</v>
      </c>
      <c r="F43" s="181"/>
      <c r="G43" s="184"/>
    </row>
    <row r="44" spans="1:7" x14ac:dyDescent="0.25">
      <c r="A44" s="240"/>
      <c r="B44" s="241"/>
      <c r="C44" s="265"/>
      <c r="D44" s="265"/>
      <c r="E44" s="172"/>
      <c r="F44" s="181"/>
      <c r="G44" s="184"/>
    </row>
    <row r="45" spans="1:7" x14ac:dyDescent="0.25">
      <c r="A45" s="240"/>
      <c r="B45" s="241" t="s">
        <v>37</v>
      </c>
      <c r="C45" s="265">
        <v>1554981.2316130397</v>
      </c>
      <c r="D45" s="265">
        <v>318049.6260733176</v>
      </c>
      <c r="E45" s="172">
        <v>1873030.8576863573</v>
      </c>
      <c r="F45" s="181"/>
      <c r="G45" s="184"/>
    </row>
    <row r="46" spans="1:7" x14ac:dyDescent="0.25">
      <c r="A46" s="240"/>
      <c r="B46" s="241"/>
      <c r="C46" s="339"/>
      <c r="D46" s="265"/>
      <c r="E46" s="172"/>
      <c r="F46" s="181"/>
      <c r="G46" s="184"/>
    </row>
    <row r="47" spans="1:7" x14ac:dyDescent="0.25">
      <c r="A47" s="240"/>
      <c r="B47" s="241" t="s">
        <v>38</v>
      </c>
      <c r="C47" s="265">
        <v>906447.32056364964</v>
      </c>
      <c r="D47" s="265">
        <v>399964.71694981883</v>
      </c>
      <c r="E47" s="172">
        <v>1306412.0375134684</v>
      </c>
      <c r="F47" s="181"/>
      <c r="G47" s="184"/>
    </row>
    <row r="48" spans="1:7" x14ac:dyDescent="0.25">
      <c r="A48" s="240"/>
      <c r="B48" s="241"/>
      <c r="C48" s="339"/>
      <c r="D48" s="265"/>
      <c r="E48" s="172"/>
      <c r="F48" s="181"/>
      <c r="G48" s="184"/>
    </row>
    <row r="49" spans="1:10" x14ac:dyDescent="0.25">
      <c r="A49" s="240"/>
      <c r="B49" s="241"/>
      <c r="C49" s="339"/>
      <c r="D49" s="265"/>
      <c r="E49" s="32"/>
      <c r="F49" s="181"/>
      <c r="G49" s="184"/>
    </row>
    <row r="50" spans="1:10" x14ac:dyDescent="0.25">
      <c r="A50" s="240"/>
      <c r="B50" s="241"/>
      <c r="C50" s="339"/>
      <c r="D50" s="265"/>
      <c r="E50" s="32"/>
      <c r="F50" s="181"/>
      <c r="G50" s="184"/>
    </row>
    <row r="51" spans="1:10" x14ac:dyDescent="0.25">
      <c r="A51" s="240"/>
      <c r="B51" s="172" t="s">
        <v>7</v>
      </c>
      <c r="C51" s="340">
        <v>28138516.16</v>
      </c>
      <c r="D51" s="266">
        <v>9609616.9699999988</v>
      </c>
      <c r="E51" s="266">
        <v>37748133.129999995</v>
      </c>
      <c r="F51" s="185"/>
      <c r="G51" s="256">
        <v>0.36766110983594591</v>
      </c>
      <c r="I51" s="168"/>
      <c r="J51" s="168"/>
    </row>
    <row r="52" spans="1:10" x14ac:dyDescent="0.25">
      <c r="A52" s="240"/>
      <c r="B52" s="241"/>
      <c r="C52" s="181"/>
      <c r="D52" s="181"/>
      <c r="E52" s="255"/>
      <c r="F52" s="181"/>
      <c r="G52" s="184"/>
    </row>
    <row r="53" spans="1:10" x14ac:dyDescent="0.25">
      <c r="A53" s="240"/>
      <c r="B53" s="267"/>
      <c r="C53" s="108"/>
      <c r="D53" s="108"/>
      <c r="E53" s="189"/>
      <c r="F53" s="189"/>
      <c r="G53" s="186"/>
    </row>
    <row r="54" spans="1:10" ht="15.75" thickBot="1" x14ac:dyDescent="0.3">
      <c r="A54" s="240"/>
      <c r="B54" s="241"/>
      <c r="C54" s="171"/>
      <c r="D54" s="171"/>
      <c r="E54" s="171"/>
      <c r="F54" s="171"/>
      <c r="G54" s="170"/>
    </row>
    <row r="55" spans="1:10" ht="15.75" thickTop="1" x14ac:dyDescent="0.25">
      <c r="A55" s="246"/>
      <c r="B55" s="247"/>
      <c r="C55" s="175"/>
      <c r="D55" s="176"/>
      <c r="E55" s="176"/>
      <c r="F55" s="176"/>
      <c r="G55" s="177"/>
    </row>
    <row r="56" spans="1:10" x14ac:dyDescent="0.25">
      <c r="A56" s="274" t="s">
        <v>173</v>
      </c>
      <c r="B56" s="268"/>
      <c r="C56" s="354"/>
      <c r="D56" s="355"/>
      <c r="E56" s="269"/>
      <c r="F56" s="269"/>
      <c r="G56" s="186">
        <v>102670998.15600185</v>
      </c>
    </row>
    <row r="57" spans="1:10" ht="15.75" thickBot="1" x14ac:dyDescent="0.3">
      <c r="A57" s="249"/>
      <c r="B57" s="250"/>
      <c r="C57" s="270"/>
      <c r="D57" s="271"/>
      <c r="E57" s="271"/>
      <c r="F57" s="271"/>
      <c r="G57" s="272"/>
    </row>
    <row r="58" spans="1:10" ht="15.75" thickTop="1" x14ac:dyDescent="0.25"/>
    <row r="59" spans="1:10" x14ac:dyDescent="0.25">
      <c r="G59" s="168"/>
    </row>
    <row r="60" spans="1:10" x14ac:dyDescent="0.25">
      <c r="G60" s="168"/>
    </row>
  </sheetData>
  <mergeCells count="3">
    <mergeCell ref="C5:G5"/>
    <mergeCell ref="C9:G9"/>
    <mergeCell ref="C32:G3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16"/>
  <sheetViews>
    <sheetView showGridLines="0" topLeftCell="A49" workbookViewId="0">
      <selection activeCell="A72" sqref="A72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279"/>
      <c r="B1" s="280"/>
      <c r="C1" s="281"/>
      <c r="D1" s="281"/>
      <c r="E1" s="281"/>
      <c r="F1" s="282"/>
    </row>
    <row r="2" spans="1:6" x14ac:dyDescent="0.25">
      <c r="A2" s="190"/>
      <c r="B2" s="283"/>
      <c r="C2" s="265"/>
      <c r="D2" s="265"/>
      <c r="E2" s="265"/>
      <c r="F2" s="284"/>
    </row>
    <row r="3" spans="1:6" x14ac:dyDescent="0.25">
      <c r="A3" s="655" t="s">
        <v>182</v>
      </c>
      <c r="B3" s="656"/>
      <c r="C3" s="656"/>
      <c r="D3" s="656"/>
      <c r="E3" s="656"/>
      <c r="F3" s="657"/>
    </row>
    <row r="4" spans="1:6" x14ac:dyDescent="0.25">
      <c r="A4" s="285"/>
      <c r="B4" s="286"/>
      <c r="C4" s="286"/>
      <c r="D4" s="286"/>
      <c r="E4" s="286"/>
      <c r="F4" s="287"/>
    </row>
    <row r="5" spans="1:6" x14ac:dyDescent="0.25">
      <c r="A5" s="655" t="s">
        <v>155</v>
      </c>
      <c r="B5" s="656"/>
      <c r="C5" s="656"/>
      <c r="D5" s="656"/>
      <c r="E5" s="656"/>
      <c r="F5" s="657"/>
    </row>
    <row r="6" spans="1:6" x14ac:dyDescent="0.25">
      <c r="A6" s="190"/>
      <c r="B6" s="288"/>
      <c r="C6" s="289"/>
      <c r="D6" s="289"/>
      <c r="E6" s="289"/>
      <c r="F6" s="284"/>
    </row>
    <row r="7" spans="1:6" x14ac:dyDescent="0.25">
      <c r="A7" s="290"/>
      <c r="B7" s="291"/>
      <c r="C7" s="291"/>
      <c r="D7" s="108"/>
      <c r="E7" s="108"/>
      <c r="F7" s="186"/>
    </row>
    <row r="8" spans="1:6" x14ac:dyDescent="0.25">
      <c r="A8" s="190"/>
      <c r="B8" s="292"/>
      <c r="C8" s="292"/>
      <c r="D8" s="292"/>
      <c r="E8" s="292"/>
      <c r="F8" s="293"/>
    </row>
    <row r="9" spans="1:6" x14ac:dyDescent="0.25">
      <c r="A9" s="190"/>
      <c r="B9" s="294" t="s">
        <v>175</v>
      </c>
      <c r="C9" s="659" t="s">
        <v>46</v>
      </c>
      <c r="D9" s="659"/>
      <c r="E9" s="359" t="s">
        <v>206</v>
      </c>
      <c r="F9" s="296"/>
    </row>
    <row r="10" spans="1:6" x14ac:dyDescent="0.25">
      <c r="A10" s="190"/>
      <c r="B10" s="108"/>
      <c r="C10" s="297"/>
      <c r="D10" s="359"/>
      <c r="E10" s="297"/>
      <c r="F10" s="245"/>
    </row>
    <row r="11" spans="1:6" x14ac:dyDescent="0.25">
      <c r="A11" s="190"/>
      <c r="B11" s="108"/>
      <c r="C11" s="359" t="s">
        <v>47</v>
      </c>
      <c r="D11" s="359" t="s">
        <v>5</v>
      </c>
      <c r="E11" s="297"/>
      <c r="F11" s="284"/>
    </row>
    <row r="12" spans="1:6" x14ac:dyDescent="0.25">
      <c r="A12" s="290"/>
      <c r="B12" s="298"/>
      <c r="C12" s="299" t="s">
        <v>48</v>
      </c>
      <c r="D12" s="299" t="s">
        <v>199</v>
      </c>
      <c r="E12" s="299" t="s">
        <v>48</v>
      </c>
      <c r="F12" s="300"/>
    </row>
    <row r="13" spans="1:6" x14ac:dyDescent="0.25">
      <c r="A13" s="190"/>
      <c r="B13" s="301"/>
      <c r="C13" s="302"/>
      <c r="D13" s="222"/>
      <c r="E13" s="222"/>
      <c r="F13" s="356"/>
    </row>
    <row r="14" spans="1:6" x14ac:dyDescent="0.25">
      <c r="A14" s="190"/>
      <c r="B14" s="241" t="s">
        <v>34</v>
      </c>
      <c r="C14" s="354">
        <v>1059.8104865404684</v>
      </c>
      <c r="D14" s="355">
        <v>929.85013638650832</v>
      </c>
      <c r="E14" s="355">
        <v>1845.5368523372324</v>
      </c>
      <c r="F14" s="182"/>
    </row>
    <row r="15" spans="1:6" x14ac:dyDescent="0.25">
      <c r="A15" s="190"/>
      <c r="B15" s="241"/>
      <c r="C15" s="354"/>
      <c r="D15" s="355"/>
      <c r="E15" s="355"/>
      <c r="F15" s="182"/>
    </row>
    <row r="16" spans="1:6" x14ac:dyDescent="0.25">
      <c r="A16" s="190"/>
      <c r="B16" s="241" t="s">
        <v>35</v>
      </c>
      <c r="C16" s="354">
        <v>808.65375620939267</v>
      </c>
      <c r="D16" s="355">
        <v>49.416333480711337</v>
      </c>
      <c r="E16" s="355">
        <v>119.25969313253147</v>
      </c>
      <c r="F16" s="182"/>
    </row>
    <row r="17" spans="1:6" x14ac:dyDescent="0.25">
      <c r="A17" s="190"/>
      <c r="B17" s="241"/>
      <c r="C17" s="354"/>
      <c r="D17" s="355"/>
      <c r="E17" s="355"/>
      <c r="F17" s="182"/>
    </row>
    <row r="18" spans="1:6" x14ac:dyDescent="0.25">
      <c r="A18" s="190"/>
      <c r="B18" s="241" t="s">
        <v>176</v>
      </c>
      <c r="C18" s="354">
        <v>591.52913325654742</v>
      </c>
      <c r="D18" s="355">
        <v>398.57427098447903</v>
      </c>
      <c r="E18" s="355">
        <v>109.16762014815443</v>
      </c>
      <c r="F18" s="182"/>
    </row>
    <row r="19" spans="1:6" x14ac:dyDescent="0.25">
      <c r="A19" s="190"/>
      <c r="B19" s="241"/>
      <c r="C19" s="354"/>
      <c r="D19" s="355"/>
      <c r="E19" s="355"/>
      <c r="F19" s="182"/>
    </row>
    <row r="20" spans="1:6" x14ac:dyDescent="0.25">
      <c r="A20" s="190"/>
      <c r="B20" s="241" t="s">
        <v>36</v>
      </c>
      <c r="C20" s="354">
        <v>317.00620167100976</v>
      </c>
      <c r="D20" s="355">
        <v>741.23730216715603</v>
      </c>
      <c r="E20" s="355">
        <v>1161.7441916432952</v>
      </c>
      <c r="F20" s="182"/>
    </row>
    <row r="21" spans="1:6" x14ac:dyDescent="0.25">
      <c r="A21" s="190"/>
      <c r="B21" s="241"/>
      <c r="C21" s="354"/>
      <c r="D21" s="355"/>
      <c r="E21" s="355"/>
      <c r="F21" s="182"/>
    </row>
    <row r="22" spans="1:6" x14ac:dyDescent="0.25">
      <c r="A22" s="190"/>
      <c r="B22" s="241" t="s">
        <v>37</v>
      </c>
      <c r="C22" s="354">
        <v>191.5265462547674</v>
      </c>
      <c r="D22" s="355">
        <v>49.100746133977097</v>
      </c>
      <c r="E22" s="355">
        <v>175.31996608661555</v>
      </c>
      <c r="F22" s="182"/>
    </row>
    <row r="23" spans="1:6" x14ac:dyDescent="0.25">
      <c r="A23" s="190"/>
      <c r="B23" s="241"/>
      <c r="C23" s="354"/>
      <c r="D23" s="355"/>
      <c r="E23" s="355"/>
      <c r="F23" s="182"/>
    </row>
    <row r="24" spans="1:6" x14ac:dyDescent="0.25">
      <c r="A24" s="190"/>
      <c r="B24" s="241" t="s">
        <v>38</v>
      </c>
      <c r="C24" s="354">
        <v>813.56718164278857</v>
      </c>
      <c r="D24" s="355">
        <v>607.4208028195012</v>
      </c>
      <c r="E24" s="355">
        <v>122.28315042013089</v>
      </c>
      <c r="F24" s="182"/>
    </row>
    <row r="25" spans="1:6" x14ac:dyDescent="0.25">
      <c r="A25" s="190"/>
      <c r="B25" s="241"/>
      <c r="C25" s="304"/>
      <c r="D25" s="305"/>
      <c r="E25" s="305"/>
      <c r="F25" s="182"/>
    </row>
    <row r="26" spans="1:6" x14ac:dyDescent="0.25">
      <c r="A26" s="190"/>
      <c r="B26" s="241"/>
      <c r="C26" s="197"/>
      <c r="D26" s="303"/>
      <c r="E26" s="303"/>
      <c r="F26" s="182"/>
    </row>
    <row r="27" spans="1:6" x14ac:dyDescent="0.25">
      <c r="A27" s="306"/>
      <c r="B27" s="307"/>
      <c r="C27" s="308"/>
      <c r="D27" s="308"/>
      <c r="E27" s="308"/>
      <c r="F27" s="309"/>
    </row>
    <row r="28" spans="1:6" x14ac:dyDescent="0.25">
      <c r="A28" s="190"/>
      <c r="B28" s="310" t="s">
        <v>7</v>
      </c>
      <c r="C28" s="37">
        <v>3782.0933055749742</v>
      </c>
      <c r="D28" s="37">
        <v>2775.5995919723332</v>
      </c>
      <c r="E28" s="37">
        <v>3533.3114737679603</v>
      </c>
      <c r="F28" s="182"/>
    </row>
    <row r="29" spans="1:6" x14ac:dyDescent="0.25">
      <c r="A29" s="290"/>
      <c r="B29" s="311"/>
      <c r="C29" s="192"/>
      <c r="D29" s="192"/>
      <c r="E29" s="192"/>
      <c r="F29" s="312"/>
    </row>
    <row r="30" spans="1:6" x14ac:dyDescent="0.25">
      <c r="A30" s="190"/>
      <c r="B30" s="283"/>
      <c r="C30" s="181"/>
      <c r="D30" s="181"/>
      <c r="E30" s="355"/>
      <c r="F30" s="182"/>
    </row>
    <row r="31" spans="1:6" x14ac:dyDescent="0.25">
      <c r="A31" s="190"/>
      <c r="B31" s="294" t="s">
        <v>49</v>
      </c>
      <c r="C31" s="76">
        <v>10683.5</v>
      </c>
      <c r="D31" s="76">
        <v>8833</v>
      </c>
      <c r="E31" s="185"/>
      <c r="F31" s="182"/>
    </row>
    <row r="32" spans="1:6" x14ac:dyDescent="0.25">
      <c r="A32" s="190"/>
      <c r="B32" s="311"/>
      <c r="C32" s="313"/>
      <c r="D32" s="313"/>
      <c r="E32" s="313"/>
      <c r="F32" s="314"/>
    </row>
    <row r="33" spans="1:6" x14ac:dyDescent="0.25">
      <c r="A33" s="306"/>
      <c r="B33" s="315"/>
      <c r="C33" s="181"/>
      <c r="D33" s="181"/>
      <c r="E33" s="181"/>
      <c r="F33" s="182"/>
    </row>
    <row r="34" spans="1:6" x14ac:dyDescent="0.25">
      <c r="A34" s="190"/>
      <c r="B34" s="316" t="s">
        <v>50</v>
      </c>
      <c r="C34" s="222"/>
      <c r="D34" s="222"/>
      <c r="E34" s="181"/>
      <c r="F34" s="182"/>
    </row>
    <row r="35" spans="1:6" x14ac:dyDescent="0.25">
      <c r="A35" s="190"/>
      <c r="B35" s="317"/>
      <c r="C35" s="318"/>
      <c r="D35" s="222"/>
      <c r="E35" s="319"/>
      <c r="F35" s="182"/>
    </row>
    <row r="36" spans="1:6" x14ac:dyDescent="0.25">
      <c r="A36" s="190"/>
      <c r="B36" s="320" t="s">
        <v>177</v>
      </c>
      <c r="C36" s="354">
        <v>1.3401570122614808</v>
      </c>
      <c r="D36" s="366">
        <v>1.2182618717701532</v>
      </c>
      <c r="E36" s="319">
        <v>0</v>
      </c>
      <c r="F36" s="182"/>
    </row>
    <row r="37" spans="1:6" x14ac:dyDescent="0.25">
      <c r="A37" s="190"/>
      <c r="B37" s="320"/>
      <c r="C37" s="354"/>
      <c r="D37" s="366"/>
      <c r="E37" s="355"/>
      <c r="F37" s="356"/>
    </row>
    <row r="38" spans="1:6" x14ac:dyDescent="0.25">
      <c r="A38" s="190"/>
      <c r="B38" s="283" t="s">
        <v>52</v>
      </c>
      <c r="C38" s="354">
        <v>1.3503657726349305</v>
      </c>
      <c r="D38" s="366">
        <v>1.235552335492955</v>
      </c>
      <c r="E38" s="181"/>
      <c r="F38" s="182"/>
    </row>
    <row r="39" spans="1:6" x14ac:dyDescent="0.25">
      <c r="A39" s="290"/>
      <c r="B39" s="321"/>
      <c r="C39" s="191"/>
      <c r="D39" s="192"/>
      <c r="E39" s="192"/>
      <c r="F39" s="312"/>
    </row>
    <row r="40" spans="1:6" x14ac:dyDescent="0.25">
      <c r="A40" s="190"/>
      <c r="B40" s="283"/>
      <c r="C40" s="421"/>
      <c r="D40" s="181"/>
      <c r="E40" s="355"/>
      <c r="F40" s="182"/>
    </row>
    <row r="41" spans="1:6" x14ac:dyDescent="0.25">
      <c r="A41" s="190"/>
      <c r="B41" s="294" t="s">
        <v>53</v>
      </c>
      <c r="C41" s="76">
        <v>2294620</v>
      </c>
      <c r="D41" s="181"/>
      <c r="E41" s="181"/>
      <c r="F41" s="182"/>
    </row>
    <row r="42" spans="1:6" x14ac:dyDescent="0.25">
      <c r="A42" s="190"/>
      <c r="B42" s="294"/>
      <c r="C42" s="76"/>
      <c r="D42" s="181"/>
      <c r="E42" s="181"/>
      <c r="F42" s="182"/>
    </row>
    <row r="43" spans="1:6" x14ac:dyDescent="0.25">
      <c r="A43" s="190"/>
      <c r="B43" s="294" t="s">
        <v>54</v>
      </c>
      <c r="C43" s="76">
        <v>1277000</v>
      </c>
      <c r="D43" s="181"/>
      <c r="E43" s="181"/>
      <c r="F43" s="182"/>
    </row>
    <row r="44" spans="1:6" x14ac:dyDescent="0.25">
      <c r="A44" s="190"/>
      <c r="B44" s="322"/>
      <c r="C44" s="323"/>
      <c r="D44" s="181"/>
      <c r="E44" s="181"/>
      <c r="F44" s="182"/>
    </row>
    <row r="45" spans="1:6" x14ac:dyDescent="0.25">
      <c r="A45" s="306"/>
      <c r="B45" s="315"/>
      <c r="C45" s="324"/>
      <c r="D45" s="325"/>
      <c r="E45" s="326"/>
      <c r="F45" s="309"/>
    </row>
    <row r="46" spans="1:6" x14ac:dyDescent="0.25">
      <c r="A46" s="190"/>
      <c r="B46" s="327" t="s">
        <v>55</v>
      </c>
      <c r="C46" s="265"/>
      <c r="D46" s="181"/>
      <c r="E46" s="355"/>
      <c r="F46" s="182"/>
    </row>
    <row r="47" spans="1:6" x14ac:dyDescent="0.25">
      <c r="A47" s="190"/>
      <c r="B47" s="320"/>
      <c r="C47" s="265"/>
      <c r="D47" s="181"/>
      <c r="E47" s="355"/>
      <c r="F47" s="182"/>
    </row>
    <row r="48" spans="1:6" x14ac:dyDescent="0.25">
      <c r="A48" s="190"/>
      <c r="B48" s="320" t="s">
        <v>56</v>
      </c>
      <c r="C48" s="355">
        <v>7.1215065021659356</v>
      </c>
      <c r="D48" s="181"/>
      <c r="E48" s="355"/>
      <c r="F48" s="182"/>
    </row>
    <row r="49" spans="1:6" x14ac:dyDescent="0.25">
      <c r="A49" s="190"/>
      <c r="B49" s="320"/>
      <c r="C49" s="355"/>
      <c r="D49" s="181"/>
      <c r="E49" s="355"/>
      <c r="F49" s="182"/>
    </row>
    <row r="50" spans="1:6" x14ac:dyDescent="0.25">
      <c r="A50" s="190"/>
      <c r="B50" s="320" t="s">
        <v>57</v>
      </c>
      <c r="C50" s="354">
        <v>12.796516249021144</v>
      </c>
      <c r="D50" s="181"/>
      <c r="E50" s="355"/>
      <c r="F50" s="182"/>
    </row>
    <row r="51" spans="1:6" x14ac:dyDescent="0.25">
      <c r="A51" s="190"/>
      <c r="B51" s="320"/>
      <c r="C51" s="354"/>
      <c r="D51" s="181"/>
      <c r="E51" s="355"/>
      <c r="F51" s="182"/>
    </row>
    <row r="52" spans="1:6" x14ac:dyDescent="0.25">
      <c r="A52" s="190"/>
      <c r="B52" s="320" t="s">
        <v>178</v>
      </c>
      <c r="C52" s="354">
        <v>64.331714173844944</v>
      </c>
      <c r="D52" s="181"/>
      <c r="E52" s="283"/>
      <c r="F52" s="182"/>
    </row>
    <row r="53" spans="1:6" x14ac:dyDescent="0.25">
      <c r="A53" s="190"/>
      <c r="B53" s="320"/>
      <c r="C53" s="354"/>
      <c r="D53" s="181"/>
      <c r="E53" s="283"/>
      <c r="F53" s="182"/>
    </row>
    <row r="54" spans="1:6" x14ac:dyDescent="0.25">
      <c r="A54" s="190"/>
      <c r="B54" s="320" t="s">
        <v>58</v>
      </c>
      <c r="C54" s="354">
        <v>68.819983140172283</v>
      </c>
      <c r="D54" s="181"/>
      <c r="E54" s="283"/>
      <c r="F54" s="182"/>
    </row>
    <row r="55" spans="1:6" x14ac:dyDescent="0.25">
      <c r="A55" s="290"/>
      <c r="B55" s="321"/>
      <c r="C55" s="328"/>
      <c r="D55" s="192"/>
      <c r="E55" s="311"/>
      <c r="F55" s="312"/>
    </row>
    <row r="56" spans="1:6" x14ac:dyDescent="0.25">
      <c r="A56" s="190"/>
      <c r="B56" s="301"/>
      <c r="C56" s="355"/>
      <c r="D56" s="181"/>
      <c r="E56" s="283"/>
      <c r="F56" s="182"/>
    </row>
    <row r="57" spans="1:6" x14ac:dyDescent="0.25">
      <c r="A57" s="190"/>
      <c r="B57" s="327" t="s">
        <v>59</v>
      </c>
      <c r="C57" s="354"/>
      <c r="D57" s="181"/>
      <c r="E57" s="283"/>
      <c r="F57" s="182"/>
    </row>
    <row r="58" spans="1:6" x14ac:dyDescent="0.25">
      <c r="A58" s="190"/>
      <c r="B58" s="320"/>
      <c r="C58" s="354"/>
      <c r="D58" s="181"/>
      <c r="E58" s="283"/>
      <c r="F58" s="182"/>
    </row>
    <row r="59" spans="1:6" x14ac:dyDescent="0.25">
      <c r="A59" s="190"/>
      <c r="B59" s="317" t="s">
        <v>60</v>
      </c>
      <c r="C59" s="354">
        <v>17.601312881754112</v>
      </c>
      <c r="D59" s="222"/>
      <c r="E59" s="283"/>
      <c r="F59" s="182"/>
    </row>
    <row r="60" spans="1:6" x14ac:dyDescent="0.25">
      <c r="A60" s="190"/>
      <c r="B60" s="317"/>
      <c r="C60" s="197"/>
      <c r="D60" s="222"/>
      <c r="E60" s="265"/>
      <c r="F60" s="182"/>
    </row>
    <row r="61" spans="1:6" x14ac:dyDescent="0.25">
      <c r="A61" s="190"/>
      <c r="B61" s="317" t="s">
        <v>61</v>
      </c>
      <c r="C61" s="354">
        <v>453.64604701954732</v>
      </c>
      <c r="D61" s="222"/>
      <c r="E61" s="266"/>
      <c r="F61" s="173"/>
    </row>
    <row r="62" spans="1:6" x14ac:dyDescent="0.25">
      <c r="A62" s="190"/>
      <c r="B62" s="320"/>
      <c r="C62" s="354"/>
      <c r="D62" s="181"/>
      <c r="E62" s="265"/>
      <c r="F62" s="182"/>
    </row>
    <row r="63" spans="1:6" x14ac:dyDescent="0.25">
      <c r="A63" s="190"/>
      <c r="B63" s="320" t="s">
        <v>179</v>
      </c>
      <c r="C63" s="354">
        <v>48.003117235708693</v>
      </c>
      <c r="D63" s="181"/>
      <c r="E63" s="265"/>
      <c r="F63" s="182"/>
    </row>
    <row r="64" spans="1:6" x14ac:dyDescent="0.25">
      <c r="A64" s="190"/>
      <c r="B64" s="268"/>
      <c r="C64" s="354"/>
      <c r="D64" s="355"/>
      <c r="E64" s="329"/>
      <c r="F64" s="182"/>
    </row>
    <row r="65" spans="1:6" x14ac:dyDescent="0.25">
      <c r="A65" s="190"/>
      <c r="B65" s="267" t="s">
        <v>62</v>
      </c>
      <c r="C65" s="354">
        <v>50.963956977290529</v>
      </c>
      <c r="D65" s="222"/>
      <c r="E65" s="108"/>
      <c r="F65" s="330"/>
    </row>
    <row r="66" spans="1:6" x14ac:dyDescent="0.25">
      <c r="A66" s="190"/>
      <c r="B66" s="330"/>
      <c r="C66" s="331"/>
      <c r="D66" s="222"/>
      <c r="E66" s="108"/>
      <c r="F66" s="330"/>
    </row>
    <row r="67" spans="1:6" x14ac:dyDescent="0.25">
      <c r="A67" s="190"/>
      <c r="B67" s="330"/>
      <c r="C67" s="108"/>
      <c r="D67" s="222"/>
      <c r="E67" s="108"/>
      <c r="F67" s="330"/>
    </row>
    <row r="68" spans="1:6" ht="15.75" thickBot="1" x14ac:dyDescent="0.3">
      <c r="A68" s="332"/>
      <c r="B68" s="333"/>
      <c r="C68" s="334"/>
      <c r="D68" s="334"/>
      <c r="E68" s="334"/>
      <c r="F68" s="333"/>
    </row>
    <row r="69" spans="1:6" ht="15.75" thickTop="1" x14ac:dyDescent="0.25"/>
    <row r="72" spans="1:6" x14ac:dyDescent="0.25">
      <c r="C72" s="166"/>
      <c r="D72" s="166"/>
    </row>
    <row r="73" spans="1:6" x14ac:dyDescent="0.25">
      <c r="C73" s="166"/>
      <c r="D73" s="166"/>
    </row>
    <row r="74" spans="1:6" x14ac:dyDescent="0.25">
      <c r="C74" s="166"/>
      <c r="D74" s="166"/>
    </row>
    <row r="75" spans="1:6" x14ac:dyDescent="0.25">
      <c r="C75" s="166"/>
      <c r="D75" s="166"/>
    </row>
    <row r="76" spans="1:6" x14ac:dyDescent="0.25">
      <c r="C76" s="166"/>
      <c r="D76" s="166"/>
    </row>
    <row r="77" spans="1:6" x14ac:dyDescent="0.25">
      <c r="C77" s="166"/>
      <c r="D77" s="166"/>
    </row>
    <row r="78" spans="1:6" x14ac:dyDescent="0.25">
      <c r="C78" s="166"/>
      <c r="D78" s="166"/>
    </row>
    <row r="79" spans="1:6" x14ac:dyDescent="0.25">
      <c r="C79" s="166"/>
      <c r="D79" s="166"/>
    </row>
    <row r="80" spans="1:6" x14ac:dyDescent="0.25">
      <c r="C80" s="166"/>
      <c r="D80" s="166"/>
    </row>
    <row r="81" spans="3:4" x14ac:dyDescent="0.25">
      <c r="C81" s="166"/>
      <c r="D81" s="166"/>
    </row>
    <row r="82" spans="3:4" x14ac:dyDescent="0.25">
      <c r="C82" s="166"/>
      <c r="D82" s="166"/>
    </row>
    <row r="83" spans="3:4" x14ac:dyDescent="0.25">
      <c r="C83" s="166"/>
      <c r="D83" s="166"/>
    </row>
    <row r="84" spans="3:4" x14ac:dyDescent="0.25">
      <c r="C84" s="166"/>
      <c r="D84" s="166"/>
    </row>
    <row r="85" spans="3:4" x14ac:dyDescent="0.25">
      <c r="C85" s="166"/>
      <c r="D85" s="166"/>
    </row>
    <row r="86" spans="3:4" x14ac:dyDescent="0.25">
      <c r="C86" s="166"/>
      <c r="D86" s="166"/>
    </row>
    <row r="87" spans="3:4" x14ac:dyDescent="0.25">
      <c r="C87" s="166"/>
      <c r="D87" s="166"/>
    </row>
    <row r="88" spans="3:4" x14ac:dyDescent="0.25">
      <c r="C88" s="166"/>
      <c r="D88" s="166"/>
    </row>
    <row r="89" spans="3:4" x14ac:dyDescent="0.25">
      <c r="C89" s="166"/>
      <c r="D89" s="166"/>
    </row>
    <row r="90" spans="3:4" x14ac:dyDescent="0.25">
      <c r="C90" s="166"/>
      <c r="D90" s="166"/>
    </row>
    <row r="91" spans="3:4" x14ac:dyDescent="0.25">
      <c r="C91" s="166"/>
      <c r="D91" s="166"/>
    </row>
    <row r="92" spans="3:4" x14ac:dyDescent="0.25">
      <c r="C92" s="166"/>
      <c r="D92" s="166"/>
    </row>
    <row r="93" spans="3:4" x14ac:dyDescent="0.25">
      <c r="C93" s="166"/>
      <c r="D93" s="166"/>
    </row>
    <row r="94" spans="3:4" x14ac:dyDescent="0.25">
      <c r="C94" s="166"/>
      <c r="D94" s="166"/>
    </row>
    <row r="95" spans="3:4" x14ac:dyDescent="0.25">
      <c r="C95" s="166"/>
      <c r="D95" s="166"/>
    </row>
    <row r="96" spans="3:4" x14ac:dyDescent="0.25">
      <c r="C96" s="166"/>
      <c r="D96" s="166"/>
    </row>
    <row r="97" spans="3:4" x14ac:dyDescent="0.25">
      <c r="C97" s="166"/>
      <c r="D97" s="166"/>
    </row>
    <row r="98" spans="3:4" x14ac:dyDescent="0.25">
      <c r="C98" s="166"/>
      <c r="D98" s="166"/>
    </row>
    <row r="99" spans="3:4" x14ac:dyDescent="0.25">
      <c r="C99" s="166"/>
      <c r="D99" s="166"/>
    </row>
    <row r="100" spans="3:4" x14ac:dyDescent="0.25">
      <c r="C100" s="166"/>
      <c r="D100" s="166"/>
    </row>
    <row r="101" spans="3:4" x14ac:dyDescent="0.25">
      <c r="C101" s="166"/>
      <c r="D101" s="166"/>
    </row>
    <row r="102" spans="3:4" x14ac:dyDescent="0.25">
      <c r="C102" s="166"/>
      <c r="D102" s="166"/>
    </row>
    <row r="103" spans="3:4" x14ac:dyDescent="0.25">
      <c r="C103" s="166"/>
      <c r="D103" s="166"/>
    </row>
    <row r="104" spans="3:4" x14ac:dyDescent="0.25">
      <c r="C104" s="166"/>
      <c r="D104" s="166"/>
    </row>
    <row r="105" spans="3:4" x14ac:dyDescent="0.25">
      <c r="C105" s="166"/>
      <c r="D105" s="166"/>
    </row>
    <row r="106" spans="3:4" x14ac:dyDescent="0.25">
      <c r="C106" s="166"/>
      <c r="D106" s="166"/>
    </row>
    <row r="107" spans="3:4" x14ac:dyDescent="0.25">
      <c r="C107" s="166"/>
      <c r="D107" s="166"/>
    </row>
    <row r="108" spans="3:4" x14ac:dyDescent="0.25">
      <c r="C108" s="166"/>
      <c r="D108" s="166"/>
    </row>
    <row r="109" spans="3:4" x14ac:dyDescent="0.25">
      <c r="C109" s="166"/>
      <c r="D109" s="166"/>
    </row>
    <row r="110" spans="3:4" x14ac:dyDescent="0.25">
      <c r="C110" s="166"/>
      <c r="D110" s="166"/>
    </row>
    <row r="111" spans="3:4" x14ac:dyDescent="0.25">
      <c r="C111" s="166"/>
      <c r="D111" s="166"/>
    </row>
    <row r="112" spans="3:4" x14ac:dyDescent="0.25">
      <c r="C112" s="166"/>
      <c r="D112" s="166"/>
    </row>
    <row r="113" spans="3:4" x14ac:dyDescent="0.25">
      <c r="C113" s="166"/>
      <c r="D113" s="166"/>
    </row>
    <row r="114" spans="3:4" x14ac:dyDescent="0.25">
      <c r="C114" s="166"/>
      <c r="D114" s="166"/>
    </row>
    <row r="115" spans="3:4" x14ac:dyDescent="0.25">
      <c r="C115" s="166"/>
      <c r="D115" s="166"/>
    </row>
    <row r="116" spans="3:4" x14ac:dyDescent="0.25">
      <c r="C116" s="166"/>
      <c r="D116" s="166"/>
    </row>
  </sheetData>
  <mergeCells count="3">
    <mergeCell ref="A3:F3"/>
    <mergeCell ref="A5:F5"/>
    <mergeCell ref="C9:D9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42"/>
  <sheetViews>
    <sheetView showGridLines="0" workbookViewId="0">
      <selection activeCell="B9" sqref="B9:D9"/>
    </sheetView>
  </sheetViews>
  <sheetFormatPr baseColWidth="10" defaultRowHeight="12" x14ac:dyDescent="0.2"/>
  <cols>
    <col min="1" max="1" width="30.140625" style="368" bestFit="1" customWidth="1"/>
    <col min="2" max="2" width="17.7109375" style="377" customWidth="1"/>
    <col min="3" max="3" width="17" style="377" bestFit="1" customWidth="1"/>
    <col min="4" max="4" width="14.140625" style="377" bestFit="1" customWidth="1"/>
    <col min="5" max="5" width="15.140625" style="377" bestFit="1" customWidth="1"/>
    <col min="6" max="6" width="15.42578125" style="377" bestFit="1" customWidth="1"/>
    <col min="7" max="7" width="24" style="377" bestFit="1" customWidth="1"/>
    <col min="8" max="8" width="15.140625" style="377" bestFit="1" customWidth="1"/>
    <col min="9" max="10" width="11.42578125" style="368"/>
    <col min="11" max="12" width="13.42578125" style="368" bestFit="1" customWidth="1"/>
    <col min="13" max="16384" width="11.42578125" style="368"/>
  </cols>
  <sheetData>
    <row r="2" spans="1:12" s="111" customFormat="1" ht="20.100000000000001" customHeight="1" x14ac:dyDescent="0.2">
      <c r="A2" s="266" t="s">
        <v>19</v>
      </c>
      <c r="B2" s="497" t="s">
        <v>8</v>
      </c>
      <c r="C2" s="497"/>
      <c r="D2" s="497"/>
      <c r="E2" s="497"/>
      <c r="F2" s="497"/>
      <c r="G2" s="654" t="s">
        <v>227</v>
      </c>
      <c r="H2" s="654"/>
      <c r="J2" s="166"/>
      <c r="K2" s="166"/>
      <c r="L2" s="166"/>
    </row>
    <row r="3" spans="1:12" ht="12.75" thickBot="1" x14ac:dyDescent="0.25">
      <c r="I3" s="406"/>
    </row>
    <row r="4" spans="1:12" ht="19.5" customHeight="1" thickTop="1" x14ac:dyDescent="0.2">
      <c r="A4" s="561"/>
      <c r="B4" s="650" t="s">
        <v>262</v>
      </c>
      <c r="C4" s="651"/>
      <c r="D4" s="651"/>
      <c r="E4" s="651"/>
      <c r="F4" s="586"/>
      <c r="G4" s="586"/>
      <c r="H4" s="587"/>
      <c r="I4" s="481"/>
    </row>
    <row r="5" spans="1:12" ht="12.75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73" t="s">
        <v>4</v>
      </c>
      <c r="F5" s="588" t="s">
        <v>5</v>
      </c>
      <c r="G5" s="588" t="s">
        <v>6</v>
      </c>
      <c r="H5" s="589" t="s">
        <v>7</v>
      </c>
      <c r="I5" s="481"/>
    </row>
    <row r="6" spans="1:12" ht="12.75" thickTop="1" x14ac:dyDescent="0.2">
      <c r="A6" s="490" t="s">
        <v>9</v>
      </c>
      <c r="B6" s="557"/>
      <c r="C6" s="557"/>
      <c r="D6" s="557"/>
      <c r="E6" s="558"/>
      <c r="F6" s="590"/>
      <c r="G6" s="590"/>
      <c r="H6" s="591"/>
      <c r="I6" s="481"/>
    </row>
    <row r="7" spans="1:12" x14ac:dyDescent="0.2">
      <c r="A7" s="490" t="s">
        <v>245</v>
      </c>
      <c r="B7" s="465">
        <v>69465430.170000002</v>
      </c>
      <c r="C7" s="465">
        <v>17725170.710000001</v>
      </c>
      <c r="D7" s="465">
        <v>26270350.510000002</v>
      </c>
      <c r="E7" s="466">
        <v>113460951.39</v>
      </c>
      <c r="F7" s="465"/>
      <c r="G7" s="465"/>
      <c r="H7" s="468">
        <v>113460951.39</v>
      </c>
      <c r="I7" s="481"/>
    </row>
    <row r="8" spans="1:12" x14ac:dyDescent="0.2">
      <c r="A8" s="490" t="s">
        <v>246</v>
      </c>
      <c r="B8" s="465">
        <v>35017421.109999999</v>
      </c>
      <c r="C8" s="465">
        <v>11891253.390000001</v>
      </c>
      <c r="D8" s="465">
        <v>16644888.33</v>
      </c>
      <c r="E8" s="466">
        <v>63553562.829999998</v>
      </c>
      <c r="F8" s="465"/>
      <c r="G8" s="465"/>
      <c r="H8" s="468">
        <v>63553562.829999998</v>
      </c>
      <c r="I8" s="481"/>
    </row>
    <row r="9" spans="1:12" x14ac:dyDescent="0.2">
      <c r="A9" s="490" t="s">
        <v>267</v>
      </c>
      <c r="B9" s="465">
        <v>104482851.28</v>
      </c>
      <c r="C9" s="465">
        <v>29616424.100000001</v>
      </c>
      <c r="D9" s="465">
        <v>42915238.840000004</v>
      </c>
      <c r="E9" s="466">
        <v>177014514.22</v>
      </c>
      <c r="F9" s="466"/>
      <c r="G9" s="466"/>
      <c r="H9" s="468">
        <v>177014514.22</v>
      </c>
      <c r="I9" s="481"/>
    </row>
    <row r="10" spans="1:12" x14ac:dyDescent="0.2">
      <c r="A10" s="490" t="s">
        <v>247</v>
      </c>
      <c r="B10" s="465"/>
      <c r="C10" s="465"/>
      <c r="D10" s="465"/>
      <c r="E10" s="466"/>
      <c r="F10" s="465">
        <v>82176790.069999993</v>
      </c>
      <c r="G10" s="465"/>
      <c r="H10" s="466">
        <v>82176790.069999993</v>
      </c>
    </row>
    <row r="11" spans="1:12" ht="12.75" thickBot="1" x14ac:dyDescent="0.25">
      <c r="A11" s="490" t="s">
        <v>249</v>
      </c>
      <c r="B11" s="465">
        <v>6155564.5700000003</v>
      </c>
      <c r="C11" s="465">
        <v>780343.95</v>
      </c>
      <c r="D11" s="465">
        <v>3020763.57</v>
      </c>
      <c r="E11" s="466">
        <v>9956672.0899999999</v>
      </c>
      <c r="F11" s="465">
        <v>1506.29</v>
      </c>
      <c r="G11" s="465"/>
      <c r="H11" s="466">
        <v>9958178.3800000008</v>
      </c>
    </row>
    <row r="12" spans="1:12" ht="13.5" thickTop="1" thickBot="1" x14ac:dyDescent="0.25">
      <c r="A12" s="372" t="s">
        <v>180</v>
      </c>
      <c r="B12" s="471">
        <v>110638415.84999999</v>
      </c>
      <c r="C12" s="471">
        <v>30396768.050000001</v>
      </c>
      <c r="D12" s="471">
        <v>45936002.409999996</v>
      </c>
      <c r="E12" s="471">
        <v>186971186.31</v>
      </c>
      <c r="F12" s="471">
        <v>82178296.359999999</v>
      </c>
      <c r="G12" s="471"/>
      <c r="H12" s="473">
        <v>269149482.67000002</v>
      </c>
    </row>
    <row r="13" spans="1:12" ht="12.75" thickTop="1" x14ac:dyDescent="0.2">
      <c r="A13" s="490" t="s">
        <v>268</v>
      </c>
      <c r="B13" s="465"/>
      <c r="C13" s="465"/>
      <c r="D13" s="465"/>
      <c r="E13" s="466"/>
      <c r="F13" s="465"/>
      <c r="G13" s="465"/>
      <c r="H13" s="466"/>
    </row>
    <row r="14" spans="1:12" x14ac:dyDescent="0.2">
      <c r="A14" s="490" t="s">
        <v>232</v>
      </c>
      <c r="B14" s="465"/>
      <c r="C14" s="465"/>
      <c r="D14" s="465"/>
      <c r="E14" s="466"/>
      <c r="F14" s="465"/>
      <c r="G14" s="465"/>
      <c r="H14" s="466"/>
    </row>
    <row r="15" spans="1:12" x14ac:dyDescent="0.2">
      <c r="A15" s="490" t="s">
        <v>250</v>
      </c>
      <c r="B15" s="465">
        <v>27016877.48</v>
      </c>
      <c r="C15" s="465">
        <v>5247683.9000000004</v>
      </c>
      <c r="D15" s="465">
        <v>9720820.5500000007</v>
      </c>
      <c r="E15" s="466">
        <v>41985381.93</v>
      </c>
      <c r="F15" s="465">
        <v>3582147.56</v>
      </c>
      <c r="G15" s="465"/>
      <c r="H15" s="466">
        <v>45567529.490000002</v>
      </c>
    </row>
    <row r="16" spans="1:12" x14ac:dyDescent="0.2">
      <c r="A16" s="490" t="s">
        <v>251</v>
      </c>
      <c r="B16" s="465">
        <v>31297319.129999999</v>
      </c>
      <c r="C16" s="465">
        <v>18436100.120000001</v>
      </c>
      <c r="D16" s="465">
        <v>19436580.32</v>
      </c>
      <c r="E16" s="466">
        <v>69169999.569999993</v>
      </c>
      <c r="F16" s="465">
        <v>14747478.75</v>
      </c>
      <c r="G16" s="465"/>
      <c r="H16" s="466">
        <v>83917478.319999993</v>
      </c>
    </row>
    <row r="17" spans="1:8" x14ac:dyDescent="0.2">
      <c r="A17" s="490" t="s">
        <v>233</v>
      </c>
      <c r="B17" s="465">
        <v>58314196.609999999</v>
      </c>
      <c r="C17" s="465">
        <v>23683784.02</v>
      </c>
      <c r="D17" s="465">
        <v>29157400.870000001</v>
      </c>
      <c r="E17" s="466">
        <v>111155381.5</v>
      </c>
      <c r="F17" s="465">
        <v>18329626.309999999</v>
      </c>
      <c r="G17" s="465"/>
      <c r="H17" s="466">
        <v>129485007.81</v>
      </c>
    </row>
    <row r="18" spans="1:8" x14ac:dyDescent="0.2">
      <c r="A18" s="490" t="s">
        <v>234</v>
      </c>
      <c r="B18" s="465"/>
      <c r="C18" s="465"/>
      <c r="D18" s="465"/>
      <c r="E18" s="466"/>
      <c r="F18" s="465"/>
      <c r="G18" s="465"/>
      <c r="H18" s="466"/>
    </row>
    <row r="19" spans="1:8" x14ac:dyDescent="0.2">
      <c r="A19" s="490" t="s">
        <v>171</v>
      </c>
      <c r="B19" s="465"/>
      <c r="C19" s="465"/>
      <c r="D19" s="465"/>
      <c r="E19" s="466"/>
      <c r="F19" s="465"/>
      <c r="G19" s="465"/>
      <c r="H19" s="466"/>
    </row>
    <row r="20" spans="1:8" x14ac:dyDescent="0.2">
      <c r="A20" s="490" t="s">
        <v>252</v>
      </c>
      <c r="B20" s="465">
        <v>22802782.75</v>
      </c>
      <c r="C20" s="465">
        <v>8183737.6299999999</v>
      </c>
      <c r="D20" s="465">
        <v>11219771.460000001</v>
      </c>
      <c r="E20" s="466">
        <v>42206291.840000004</v>
      </c>
      <c r="F20" s="465">
        <v>10840267.26</v>
      </c>
      <c r="G20" s="465"/>
      <c r="H20" s="466">
        <v>53046559.100000001</v>
      </c>
    </row>
    <row r="21" spans="1:8" x14ac:dyDescent="0.2">
      <c r="A21" s="490" t="s">
        <v>253</v>
      </c>
      <c r="B21" s="465">
        <v>8466308.2300000004</v>
      </c>
      <c r="C21" s="465">
        <v>2326031.29</v>
      </c>
      <c r="D21" s="465">
        <v>3515129.53</v>
      </c>
      <c r="E21" s="466">
        <v>14307469.050000001</v>
      </c>
      <c r="F21" s="465">
        <v>6288473.9699999997</v>
      </c>
      <c r="G21" s="465"/>
      <c r="H21" s="466">
        <v>20595943.02</v>
      </c>
    </row>
    <row r="22" spans="1:8" x14ac:dyDescent="0.2">
      <c r="A22" s="490" t="s">
        <v>269</v>
      </c>
      <c r="B22" s="465">
        <v>31269090.98</v>
      </c>
      <c r="C22" s="465">
        <v>10509768.92</v>
      </c>
      <c r="D22" s="465">
        <v>14734900.99</v>
      </c>
      <c r="E22" s="466">
        <v>56513760.890000001</v>
      </c>
      <c r="F22" s="465">
        <v>17128741.23</v>
      </c>
      <c r="G22" s="465"/>
      <c r="H22" s="466">
        <v>73642502.120000005</v>
      </c>
    </row>
    <row r="23" spans="1:8" x14ac:dyDescent="0.2">
      <c r="A23" s="490" t="s">
        <v>172</v>
      </c>
      <c r="B23" s="465"/>
      <c r="C23" s="465"/>
      <c r="D23" s="465"/>
      <c r="E23" s="466"/>
      <c r="F23" s="465"/>
      <c r="G23" s="465"/>
      <c r="H23" s="466"/>
    </row>
    <row r="24" spans="1:8" x14ac:dyDescent="0.2">
      <c r="A24" s="490" t="s">
        <v>255</v>
      </c>
      <c r="B24" s="465">
        <v>3712475.72</v>
      </c>
      <c r="C24" s="465">
        <v>1332378.05</v>
      </c>
      <c r="D24" s="465">
        <v>1826668.63</v>
      </c>
      <c r="E24" s="466">
        <v>6871522.4000000004</v>
      </c>
      <c r="F24" s="465">
        <v>1764882.41</v>
      </c>
      <c r="G24" s="465"/>
      <c r="H24" s="466">
        <v>8636404.8100000005</v>
      </c>
    </row>
    <row r="25" spans="1:8" x14ac:dyDescent="0.2">
      <c r="A25" s="490" t="s">
        <v>256</v>
      </c>
      <c r="B25" s="465">
        <v>14138047</v>
      </c>
      <c r="C25" s="465">
        <v>3884283</v>
      </c>
      <c r="D25" s="465">
        <v>5869980</v>
      </c>
      <c r="E25" s="466">
        <v>23892311</v>
      </c>
      <c r="F25" s="465">
        <v>10501240</v>
      </c>
      <c r="G25" s="465"/>
      <c r="H25" s="466">
        <v>34393551</v>
      </c>
    </row>
    <row r="26" spans="1:8" x14ac:dyDescent="0.2">
      <c r="A26" s="490" t="s">
        <v>257</v>
      </c>
      <c r="B26" s="465">
        <v>4538500.4800000004</v>
      </c>
      <c r="C26" s="465">
        <v>1246906.3799999999</v>
      </c>
      <c r="D26" s="465">
        <v>1884341.57</v>
      </c>
      <c r="E26" s="466">
        <v>7669748.4299999997</v>
      </c>
      <c r="F26" s="465">
        <v>3371037.41</v>
      </c>
      <c r="G26" s="465"/>
      <c r="H26" s="466">
        <v>11040785.84</v>
      </c>
    </row>
    <row r="27" spans="1:8" x14ac:dyDescent="0.2">
      <c r="A27" s="490" t="s">
        <v>270</v>
      </c>
      <c r="B27" s="465">
        <v>22389023</v>
      </c>
      <c r="C27" s="465">
        <v>6463568</v>
      </c>
      <c r="D27" s="465">
        <v>9580991</v>
      </c>
      <c r="E27" s="466">
        <v>38433581</v>
      </c>
      <c r="F27" s="465">
        <v>15637160</v>
      </c>
      <c r="G27" s="465"/>
      <c r="H27" s="466">
        <v>54070742</v>
      </c>
    </row>
    <row r="28" spans="1:8" ht="12.75" thickBot="1" x14ac:dyDescent="0.25">
      <c r="A28" s="490" t="s">
        <v>239</v>
      </c>
      <c r="B28" s="465">
        <v>53658114</v>
      </c>
      <c r="C28" s="465">
        <v>16973336</v>
      </c>
      <c r="D28" s="465">
        <v>24315892</v>
      </c>
      <c r="E28" s="466">
        <v>94947342</v>
      </c>
      <c r="F28" s="465">
        <v>32765901</v>
      </c>
      <c r="G28" s="465"/>
      <c r="H28" s="466">
        <v>127713244</v>
      </c>
    </row>
    <row r="29" spans="1:8" ht="13.5" thickTop="1" thickBot="1" x14ac:dyDescent="0.25">
      <c r="A29" s="372" t="s">
        <v>73</v>
      </c>
      <c r="B29" s="471">
        <v>111972311</v>
      </c>
      <c r="C29" s="471">
        <v>40657121</v>
      </c>
      <c r="D29" s="471">
        <v>53473292</v>
      </c>
      <c r="E29" s="471">
        <v>206102724</v>
      </c>
      <c r="F29" s="471">
        <v>51095528</v>
      </c>
      <c r="G29" s="471"/>
      <c r="H29" s="473">
        <v>257198251</v>
      </c>
    </row>
    <row r="30" spans="1:8" ht="12.75" thickTop="1" x14ac:dyDescent="0.2">
      <c r="A30" s="500" t="s">
        <v>271</v>
      </c>
      <c r="B30" s="554">
        <v>-1333895</v>
      </c>
      <c r="C30" s="554">
        <v>-10260352</v>
      </c>
      <c r="D30" s="554">
        <v>-7537290</v>
      </c>
      <c r="E30" s="554">
        <v>-19131537</v>
      </c>
      <c r="F30" s="554">
        <v>31082769</v>
      </c>
      <c r="G30" s="554"/>
      <c r="H30" s="554">
        <v>11951231</v>
      </c>
    </row>
    <row r="31" spans="1:8" x14ac:dyDescent="0.2">
      <c r="A31" s="490" t="s">
        <v>241</v>
      </c>
      <c r="B31" s="465"/>
      <c r="C31" s="465"/>
      <c r="D31" s="465"/>
      <c r="E31" s="466"/>
      <c r="F31" s="465"/>
      <c r="G31" s="465"/>
      <c r="H31" s="466"/>
    </row>
    <row r="32" spans="1:8" x14ac:dyDescent="0.2">
      <c r="A32" s="490" t="s">
        <v>263</v>
      </c>
      <c r="B32" s="465">
        <v>958155.36</v>
      </c>
      <c r="C32" s="465">
        <v>263243.24</v>
      </c>
      <c r="D32" s="465">
        <v>397816.71</v>
      </c>
      <c r="E32" s="465">
        <v>1619215.31</v>
      </c>
      <c r="F32" s="465">
        <v>711683.77</v>
      </c>
      <c r="G32" s="465"/>
      <c r="H32" s="465">
        <v>2330899.08</v>
      </c>
    </row>
    <row r="33" spans="1:12" x14ac:dyDescent="0.2">
      <c r="A33" s="490" t="s">
        <v>264</v>
      </c>
      <c r="B33" s="465">
        <v>121458.03</v>
      </c>
      <c r="C33" s="465">
        <v>33369.339999999997</v>
      </c>
      <c r="D33" s="465">
        <v>50428.19</v>
      </c>
      <c r="E33" s="465">
        <v>205255.56</v>
      </c>
      <c r="F33" s="465">
        <v>90214.720000000001</v>
      </c>
      <c r="G33" s="465"/>
      <c r="H33" s="465">
        <v>295470.28000000003</v>
      </c>
    </row>
    <row r="34" spans="1:12" x14ac:dyDescent="0.2">
      <c r="A34" s="490" t="s">
        <v>266</v>
      </c>
      <c r="B34" s="466">
        <v>836697.33</v>
      </c>
      <c r="C34" s="466">
        <v>229873.9</v>
      </c>
      <c r="D34" s="466">
        <v>347388.52</v>
      </c>
      <c r="E34" s="466">
        <v>1413959.75</v>
      </c>
      <c r="F34" s="466">
        <v>621469.05000000005</v>
      </c>
      <c r="G34" s="466"/>
      <c r="H34" s="466">
        <v>2035428.8</v>
      </c>
    </row>
    <row r="35" spans="1:12" x14ac:dyDescent="0.2">
      <c r="A35" s="490" t="s">
        <v>243</v>
      </c>
      <c r="B35" s="465"/>
      <c r="C35" s="465"/>
      <c r="D35" s="465"/>
      <c r="E35" s="466"/>
      <c r="F35" s="465"/>
      <c r="G35" s="465"/>
      <c r="H35" s="466"/>
    </row>
    <row r="36" spans="1:12" x14ac:dyDescent="0.2">
      <c r="A36" s="490" t="s">
        <v>260</v>
      </c>
      <c r="B36" s="465">
        <v>5866040.54</v>
      </c>
      <c r="C36" s="465">
        <v>1611634.37</v>
      </c>
      <c r="D36" s="465">
        <v>2435523.39</v>
      </c>
      <c r="E36" s="465">
        <v>9913198.3000000007</v>
      </c>
      <c r="F36" s="465">
        <v>4357087.1100000003</v>
      </c>
      <c r="G36" s="465"/>
      <c r="H36" s="465">
        <v>14270285.41</v>
      </c>
    </row>
    <row r="37" spans="1:12" x14ac:dyDescent="0.2">
      <c r="A37" s="490" t="s">
        <v>261</v>
      </c>
      <c r="B37" s="465">
        <v>4240139.7300000004</v>
      </c>
      <c r="C37" s="465">
        <v>1164934.81</v>
      </c>
      <c r="D37" s="465">
        <v>1760465.08</v>
      </c>
      <c r="E37" s="465">
        <v>7165539.6200000001</v>
      </c>
      <c r="F37" s="465">
        <v>3149425.57</v>
      </c>
      <c r="G37" s="465"/>
      <c r="H37" s="465">
        <v>10314965.189999999</v>
      </c>
    </row>
    <row r="38" spans="1:12" x14ac:dyDescent="0.2">
      <c r="A38" s="490" t="s">
        <v>244</v>
      </c>
      <c r="B38" s="466">
        <v>1625900.81</v>
      </c>
      <c r="C38" s="466">
        <v>446699.56</v>
      </c>
      <c r="D38" s="466">
        <v>675058.31</v>
      </c>
      <c r="E38" s="466">
        <v>2747658.68</v>
      </c>
      <c r="F38" s="466">
        <v>1207661.54</v>
      </c>
      <c r="G38" s="466"/>
      <c r="H38" s="466">
        <v>3955320.22</v>
      </c>
    </row>
    <row r="39" spans="1:12" ht="12.75" thickBot="1" x14ac:dyDescent="0.25">
      <c r="A39" s="492" t="s">
        <v>10</v>
      </c>
      <c r="B39" s="555">
        <v>5983042.3200000003</v>
      </c>
      <c r="C39" s="555">
        <v>1643779.4</v>
      </c>
      <c r="D39" s="555">
        <v>2484101.4</v>
      </c>
      <c r="E39" s="554">
        <v>10110923.119999999</v>
      </c>
      <c r="F39" s="555">
        <v>4443991.88</v>
      </c>
      <c r="G39" s="555"/>
      <c r="H39" s="554">
        <v>14554915</v>
      </c>
    </row>
    <row r="40" spans="1:12" ht="13.5" thickTop="1" thickBot="1" x14ac:dyDescent="0.25">
      <c r="A40" s="372" t="s">
        <v>11</v>
      </c>
      <c r="B40" s="471">
        <v>7111746</v>
      </c>
      <c r="C40" s="471">
        <v>-7939999</v>
      </c>
      <c r="D40" s="471">
        <v>-4030742</v>
      </c>
      <c r="E40" s="471">
        <v>-4858996</v>
      </c>
      <c r="F40" s="471">
        <v>37355891</v>
      </c>
      <c r="G40" s="471"/>
      <c r="H40" s="473">
        <v>32496895</v>
      </c>
    </row>
    <row r="41" spans="1:12" ht="12.75" thickTop="1" x14ac:dyDescent="0.2">
      <c r="E41" s="455"/>
    </row>
    <row r="42" spans="1:12" x14ac:dyDescent="0.2">
      <c r="A42" s="198"/>
      <c r="K42" s="198"/>
      <c r="L42" s="198"/>
    </row>
  </sheetData>
  <mergeCells count="2">
    <mergeCell ref="G2:H2"/>
    <mergeCell ref="B4:E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0"/>
  <sheetViews>
    <sheetView showGridLines="0" workbookViewId="0">
      <selection activeCell="I21" sqref="I21"/>
    </sheetView>
  </sheetViews>
  <sheetFormatPr baseColWidth="10" defaultRowHeight="15" x14ac:dyDescent="0.25"/>
  <cols>
    <col min="1" max="1" width="11.42578125" style="121"/>
    <col min="2" max="2" width="27.7109375" style="121" customWidth="1"/>
    <col min="3" max="3" width="24.42578125" style="121" customWidth="1"/>
    <col min="4" max="4" width="23.7109375" style="121" customWidth="1"/>
    <col min="5" max="5" width="16.28515625" style="121" customWidth="1"/>
    <col min="6" max="6" width="11.42578125" style="121"/>
    <col min="7" max="7" width="11.7109375" style="121" bestFit="1" customWidth="1"/>
    <col min="8" max="16384" width="11.42578125" style="121"/>
  </cols>
  <sheetData>
    <row r="1" spans="1:7" ht="15.75" thickTop="1" x14ac:dyDescent="0.25">
      <c r="A1" s="126" t="s">
        <v>28</v>
      </c>
      <c r="B1" s="127"/>
      <c r="C1" s="128"/>
      <c r="D1" s="128"/>
      <c r="E1" s="128"/>
      <c r="F1" s="128"/>
      <c r="G1" s="129"/>
    </row>
    <row r="2" spans="1:7" x14ac:dyDescent="0.25">
      <c r="A2" s="130"/>
      <c r="B2" s="131"/>
      <c r="C2" s="132"/>
      <c r="D2" s="132"/>
      <c r="E2" s="132"/>
      <c r="F2" s="132"/>
      <c r="G2" s="133"/>
    </row>
    <row r="3" spans="1:7" x14ac:dyDescent="0.25">
      <c r="A3" s="114" t="s">
        <v>156</v>
      </c>
      <c r="B3" s="115"/>
      <c r="C3" s="3"/>
      <c r="D3" s="3"/>
      <c r="E3" s="3"/>
      <c r="F3" s="3"/>
      <c r="G3" s="4"/>
    </row>
    <row r="4" spans="1:7" x14ac:dyDescent="0.25">
      <c r="A4" s="5"/>
      <c r="B4" s="6"/>
      <c r="C4" s="3"/>
      <c r="D4" s="3"/>
      <c r="E4" s="3"/>
      <c r="F4" s="3"/>
      <c r="G4" s="4"/>
    </row>
    <row r="5" spans="1:7" x14ac:dyDescent="0.25">
      <c r="A5" s="5"/>
      <c r="B5" s="6"/>
      <c r="C5" s="630" t="s">
        <v>30</v>
      </c>
      <c r="D5" s="631"/>
      <c r="E5" s="631"/>
      <c r="F5" s="631"/>
      <c r="G5" s="632"/>
    </row>
    <row r="6" spans="1:7" x14ac:dyDescent="0.25">
      <c r="A6" s="5"/>
      <c r="B6" s="6"/>
      <c r="C6" s="3"/>
      <c r="D6" s="3"/>
      <c r="E6" s="3"/>
      <c r="F6" s="3"/>
      <c r="G6" s="4"/>
    </row>
    <row r="7" spans="1:7" ht="15.75" thickBot="1" x14ac:dyDescent="0.3">
      <c r="A7" s="7"/>
      <c r="B7" s="118"/>
      <c r="C7" s="8"/>
      <c r="D7" s="8"/>
      <c r="E7" s="8"/>
      <c r="F7" s="8"/>
      <c r="G7" s="9"/>
    </row>
    <row r="8" spans="1:7" ht="15.75" thickTop="1" x14ac:dyDescent="0.25">
      <c r="A8" s="10"/>
      <c r="B8" s="11"/>
      <c r="C8" s="12"/>
      <c r="D8" s="12"/>
      <c r="E8" s="12"/>
      <c r="F8" s="12"/>
      <c r="G8" s="13"/>
    </row>
    <row r="9" spans="1:7" x14ac:dyDescent="0.25">
      <c r="A9" s="5"/>
      <c r="B9" s="6" t="s">
        <v>31</v>
      </c>
      <c r="C9" s="633" t="s">
        <v>32</v>
      </c>
      <c r="D9" s="634"/>
      <c r="E9" s="634"/>
      <c r="F9" s="634"/>
      <c r="G9" s="635"/>
    </row>
    <row r="10" spans="1:7" ht="15.75" thickBot="1" x14ac:dyDescent="0.3">
      <c r="A10" s="134"/>
      <c r="B10" s="135"/>
      <c r="C10" s="136"/>
      <c r="D10" s="136"/>
      <c r="E10" s="136"/>
      <c r="F10" s="136"/>
      <c r="G10" s="137"/>
    </row>
    <row r="11" spans="1:7" ht="15.75" thickTop="1" x14ac:dyDescent="0.25">
      <c r="A11" s="130"/>
      <c r="B11" s="131"/>
      <c r="C11" s="164"/>
      <c r="D11" s="164"/>
      <c r="E11" s="164"/>
      <c r="F11" s="164"/>
      <c r="G11" s="141"/>
    </row>
    <row r="12" spans="1:7" x14ac:dyDescent="0.25">
      <c r="A12" s="130"/>
      <c r="B12" s="6"/>
      <c r="C12" s="14" t="s">
        <v>33</v>
      </c>
      <c r="D12" s="14" t="s">
        <v>5</v>
      </c>
      <c r="E12" s="14" t="s">
        <v>7</v>
      </c>
      <c r="F12" s="14"/>
      <c r="G12" s="141"/>
    </row>
    <row r="13" spans="1:7" x14ac:dyDescent="0.25">
      <c r="A13" s="130"/>
      <c r="B13" s="6"/>
      <c r="C13" s="117"/>
      <c r="D13" s="14"/>
      <c r="E13" s="14"/>
      <c r="F13" s="14"/>
      <c r="G13" s="141"/>
    </row>
    <row r="14" spans="1:7" x14ac:dyDescent="0.25">
      <c r="A14" s="130"/>
      <c r="B14" s="6" t="s">
        <v>34</v>
      </c>
      <c r="C14" s="3">
        <v>37433091.830914363</v>
      </c>
      <c r="D14" s="3">
        <v>1627257.7812198109</v>
      </c>
      <c r="E14" s="15">
        <v>39060349.612134174</v>
      </c>
      <c r="F14" s="3"/>
      <c r="G14" s="141"/>
    </row>
    <row r="15" spans="1:7" x14ac:dyDescent="0.25">
      <c r="A15" s="130"/>
      <c r="B15" s="6"/>
      <c r="C15" s="3"/>
      <c r="D15" s="3"/>
      <c r="E15" s="15"/>
      <c r="F15" s="3"/>
      <c r="G15" s="141"/>
    </row>
    <row r="16" spans="1:7" x14ac:dyDescent="0.25">
      <c r="A16" s="130"/>
      <c r="B16" s="6" t="s">
        <v>35</v>
      </c>
      <c r="C16" s="3">
        <v>21617825.201604813</v>
      </c>
      <c r="D16" s="3">
        <v>591569.13093900203</v>
      </c>
      <c r="E16" s="15">
        <v>22209394.332543816</v>
      </c>
      <c r="F16" s="3"/>
      <c r="G16" s="141"/>
    </row>
    <row r="17" spans="1:10" x14ac:dyDescent="0.25">
      <c r="A17" s="130"/>
      <c r="B17" s="6"/>
      <c r="C17" s="3"/>
      <c r="D17" s="3"/>
      <c r="E17" s="15"/>
      <c r="F17" s="3"/>
      <c r="G17" s="141"/>
    </row>
    <row r="18" spans="1:10" x14ac:dyDescent="0.25">
      <c r="A18" s="130"/>
      <c r="B18" s="6" t="s">
        <v>176</v>
      </c>
      <c r="C18" s="3">
        <v>14130260.650409557</v>
      </c>
      <c r="D18" s="3">
        <v>455127.92116880405</v>
      </c>
      <c r="E18" s="15">
        <v>14585388.571578361</v>
      </c>
      <c r="F18" s="3"/>
      <c r="G18" s="141"/>
    </row>
    <row r="19" spans="1:10" x14ac:dyDescent="0.25">
      <c r="A19" s="130"/>
      <c r="B19" s="6"/>
      <c r="C19" s="3"/>
      <c r="D19" s="3"/>
      <c r="E19" s="15"/>
      <c r="F19" s="3"/>
      <c r="G19" s="141"/>
    </row>
    <row r="20" spans="1:10" x14ac:dyDescent="0.25">
      <c r="A20" s="130"/>
      <c r="B20" s="6" t="s">
        <v>36</v>
      </c>
      <c r="C20" s="3">
        <v>10577541.244803485</v>
      </c>
      <c r="D20" s="3">
        <v>4274184.6215551365</v>
      </c>
      <c r="E20" s="15">
        <v>14851725.866358621</v>
      </c>
      <c r="F20" s="3"/>
      <c r="G20" s="141"/>
    </row>
    <row r="21" spans="1:10" x14ac:dyDescent="0.25">
      <c r="A21" s="130"/>
      <c r="B21" s="6"/>
      <c r="C21" s="3"/>
      <c r="D21" s="3"/>
      <c r="E21" s="15"/>
      <c r="F21" s="3"/>
      <c r="G21" s="141"/>
    </row>
    <row r="22" spans="1:10" x14ac:dyDescent="0.25">
      <c r="A22" s="130"/>
      <c r="B22" s="6" t="s">
        <v>37</v>
      </c>
      <c r="C22" s="3">
        <v>6398373.0215791054</v>
      </c>
      <c r="D22" s="3">
        <v>273779.54510597722</v>
      </c>
      <c r="E22" s="15">
        <v>6672152.5666850824</v>
      </c>
      <c r="F22" s="3"/>
      <c r="G22" s="141"/>
    </row>
    <row r="23" spans="1:10" x14ac:dyDescent="0.25">
      <c r="A23" s="130"/>
      <c r="B23" s="6"/>
      <c r="C23" s="3"/>
      <c r="D23" s="3"/>
      <c r="E23" s="15"/>
      <c r="F23" s="3"/>
      <c r="G23" s="141"/>
    </row>
    <row r="24" spans="1:10" x14ac:dyDescent="0.25">
      <c r="A24" s="130"/>
      <c r="B24" s="6" t="s">
        <v>38</v>
      </c>
      <c r="C24" s="3">
        <v>20998275.002079953</v>
      </c>
      <c r="D24" s="3">
        <v>11107705.331005968</v>
      </c>
      <c r="E24" s="15">
        <v>32105980.333085921</v>
      </c>
      <c r="F24" s="3"/>
      <c r="G24" s="141"/>
    </row>
    <row r="25" spans="1:10" x14ac:dyDescent="0.25">
      <c r="A25" s="130"/>
      <c r="B25" s="6"/>
      <c r="C25" s="3"/>
      <c r="D25" s="3"/>
      <c r="E25" s="15"/>
      <c r="F25" s="15"/>
      <c r="G25" s="141"/>
    </row>
    <row r="26" spans="1:10" x14ac:dyDescent="0.25">
      <c r="A26" s="130"/>
      <c r="B26" s="6"/>
      <c r="C26" s="16"/>
      <c r="D26" s="16"/>
      <c r="E26" s="16"/>
      <c r="F26" s="16"/>
      <c r="G26" s="141"/>
    </row>
    <row r="27" spans="1:10" x14ac:dyDescent="0.25">
      <c r="A27" s="130"/>
      <c r="B27" s="6" t="s">
        <v>7</v>
      </c>
      <c r="C27" s="16">
        <v>111155366.95139128</v>
      </c>
      <c r="D27" s="16">
        <v>18329624.330994699</v>
      </c>
      <c r="E27" s="16">
        <v>129484991.28238599</v>
      </c>
      <c r="F27" s="16"/>
      <c r="G27" s="143">
        <v>0.67733627820664799</v>
      </c>
      <c r="I27" s="17"/>
      <c r="J27" s="17"/>
    </row>
    <row r="28" spans="1:10" x14ac:dyDescent="0.25">
      <c r="A28" s="130"/>
      <c r="B28" s="131"/>
      <c r="C28" s="132"/>
      <c r="D28" s="132"/>
      <c r="E28" s="132"/>
      <c r="F28" s="147"/>
      <c r="G28" s="141"/>
    </row>
    <row r="29" spans="1:10" x14ac:dyDescent="0.25">
      <c r="A29" s="130"/>
      <c r="B29" s="148"/>
      <c r="C29" s="150"/>
      <c r="D29" s="150"/>
      <c r="E29" s="151"/>
      <c r="F29" s="151"/>
      <c r="G29" s="141"/>
    </row>
    <row r="30" spans="1:10" ht="15.75" thickBot="1" x14ac:dyDescent="0.3">
      <c r="A30" s="130"/>
      <c r="B30" s="148"/>
      <c r="C30" s="150"/>
      <c r="D30" s="150"/>
      <c r="E30" s="132"/>
      <c r="F30" s="132"/>
      <c r="G30" s="141"/>
    </row>
    <row r="31" spans="1:10" ht="15.75" thickTop="1" x14ac:dyDescent="0.25">
      <c r="A31" s="126"/>
      <c r="B31" s="127"/>
      <c r="C31" s="152"/>
      <c r="D31" s="128"/>
      <c r="E31" s="128"/>
      <c r="F31" s="128"/>
      <c r="G31" s="140"/>
    </row>
    <row r="32" spans="1:10" x14ac:dyDescent="0.25">
      <c r="A32" s="5"/>
      <c r="B32" s="6" t="s">
        <v>31</v>
      </c>
      <c r="C32" s="633" t="s">
        <v>39</v>
      </c>
      <c r="D32" s="634"/>
      <c r="E32" s="634"/>
      <c r="F32" s="634"/>
      <c r="G32" s="635"/>
    </row>
    <row r="33" spans="1:7" ht="15.75" thickBot="1" x14ac:dyDescent="0.3">
      <c r="A33" s="18"/>
      <c r="B33" s="19"/>
      <c r="C33" s="20"/>
      <c r="D33" s="21"/>
      <c r="E33" s="21"/>
      <c r="F33" s="21"/>
      <c r="G33" s="22"/>
    </row>
    <row r="34" spans="1:7" ht="15.75" thickTop="1" x14ac:dyDescent="0.25">
      <c r="A34" s="5"/>
      <c r="B34" s="6"/>
      <c r="C34" s="3"/>
      <c r="D34" s="3"/>
      <c r="E34" s="3"/>
      <c r="F34" s="3"/>
      <c r="G34" s="23"/>
    </row>
    <row r="35" spans="1:7" x14ac:dyDescent="0.25">
      <c r="A35" s="5"/>
      <c r="B35" s="6"/>
      <c r="C35" s="14" t="s">
        <v>171</v>
      </c>
      <c r="D35" s="14" t="s">
        <v>172</v>
      </c>
      <c r="E35" s="14" t="s">
        <v>7</v>
      </c>
      <c r="F35" s="117"/>
      <c r="G35" s="118"/>
    </row>
    <row r="36" spans="1:7" x14ac:dyDescent="0.25">
      <c r="A36" s="5"/>
      <c r="B36" s="6"/>
      <c r="C36" s="46"/>
      <c r="D36" s="46"/>
      <c r="E36" s="14"/>
      <c r="F36" s="8"/>
      <c r="G36" s="24"/>
    </row>
    <row r="37" spans="1:7" x14ac:dyDescent="0.25">
      <c r="A37" s="5"/>
      <c r="B37" s="6" t="s">
        <v>34</v>
      </c>
      <c r="C37" s="46">
        <v>33225430.797158029</v>
      </c>
      <c r="D37" s="46">
        <v>3249504.6253793542</v>
      </c>
      <c r="E37" s="15">
        <v>36474935.422537386</v>
      </c>
      <c r="F37" s="8"/>
      <c r="G37" s="25"/>
    </row>
    <row r="38" spans="1:7" x14ac:dyDescent="0.25">
      <c r="A38" s="5"/>
      <c r="B38" s="6"/>
      <c r="C38" s="46"/>
      <c r="D38" s="46"/>
      <c r="E38" s="15"/>
      <c r="F38" s="8"/>
      <c r="G38" s="25"/>
    </row>
    <row r="39" spans="1:7" x14ac:dyDescent="0.25">
      <c r="A39" s="5"/>
      <c r="B39" s="6" t="s">
        <v>35</v>
      </c>
      <c r="C39" s="46">
        <v>2869396.5153475991</v>
      </c>
      <c r="D39" s="46">
        <v>170894.91847553765</v>
      </c>
      <c r="E39" s="15">
        <v>3040291.4338231366</v>
      </c>
      <c r="F39" s="8"/>
      <c r="G39" s="25"/>
    </row>
    <row r="40" spans="1:7" x14ac:dyDescent="0.25">
      <c r="A40" s="5"/>
      <c r="B40" s="6"/>
      <c r="C40" s="46"/>
      <c r="D40" s="46"/>
      <c r="E40" s="15"/>
      <c r="F40" s="8"/>
      <c r="G40" s="25"/>
    </row>
    <row r="41" spans="1:7" x14ac:dyDescent="0.25">
      <c r="A41" s="5"/>
      <c r="B41" s="6" t="s">
        <v>176</v>
      </c>
      <c r="C41" s="46">
        <v>145738.51615674584</v>
      </c>
      <c r="D41" s="46">
        <v>2160788.6772767631</v>
      </c>
      <c r="E41" s="15">
        <v>2306527.1934335092</v>
      </c>
      <c r="F41" s="8"/>
      <c r="G41" s="25"/>
    </row>
    <row r="42" spans="1:7" x14ac:dyDescent="0.25">
      <c r="A42" s="5"/>
      <c r="B42" s="6"/>
      <c r="C42" s="46"/>
      <c r="D42" s="46"/>
      <c r="E42" s="15"/>
      <c r="F42" s="8"/>
      <c r="G42" s="25"/>
    </row>
    <row r="43" spans="1:7" x14ac:dyDescent="0.25">
      <c r="A43" s="5"/>
      <c r="B43" s="6" t="s">
        <v>36</v>
      </c>
      <c r="C43" s="46">
        <v>10629608.433364224</v>
      </c>
      <c r="D43" s="46">
        <v>2017445.4205462798</v>
      </c>
      <c r="E43" s="15">
        <v>12647053.853910504</v>
      </c>
      <c r="F43" s="8"/>
      <c r="G43" s="25"/>
    </row>
    <row r="44" spans="1:7" x14ac:dyDescent="0.25">
      <c r="A44" s="5"/>
      <c r="B44" s="6"/>
      <c r="C44" s="46"/>
      <c r="D44" s="46"/>
      <c r="E44" s="15"/>
      <c r="F44" s="8"/>
      <c r="G44" s="25"/>
    </row>
    <row r="45" spans="1:7" x14ac:dyDescent="0.25">
      <c r="A45" s="5"/>
      <c r="B45" s="6" t="s">
        <v>37</v>
      </c>
      <c r="C45" s="46">
        <v>4079594.6102273325</v>
      </c>
      <c r="D45" s="46">
        <v>324831.86923664628</v>
      </c>
      <c r="E45" s="15">
        <v>4404426.4794639787</v>
      </c>
      <c r="F45" s="8"/>
      <c r="G45" s="25"/>
    </row>
    <row r="46" spans="1:7" x14ac:dyDescent="0.25">
      <c r="A46" s="5"/>
      <c r="B46" s="6"/>
      <c r="C46" s="153"/>
      <c r="D46" s="46"/>
      <c r="E46" s="15"/>
      <c r="F46" s="8"/>
      <c r="G46" s="25"/>
    </row>
    <row r="47" spans="1:7" x14ac:dyDescent="0.25">
      <c r="A47" s="5"/>
      <c r="B47" s="6" t="s">
        <v>38</v>
      </c>
      <c r="C47" s="46">
        <v>2096790.2277460755</v>
      </c>
      <c r="D47" s="46">
        <v>712939.29908541846</v>
      </c>
      <c r="E47" s="15">
        <v>2809729.5268314937</v>
      </c>
      <c r="F47" s="8"/>
      <c r="G47" s="25"/>
    </row>
    <row r="48" spans="1:7" x14ac:dyDescent="0.25">
      <c r="A48" s="5"/>
      <c r="B48" s="6"/>
      <c r="C48" s="153"/>
      <c r="D48" s="46"/>
      <c r="E48" s="15"/>
      <c r="F48" s="8"/>
      <c r="G48" s="25"/>
    </row>
    <row r="49" spans="1:10" x14ac:dyDescent="0.25">
      <c r="A49" s="5"/>
      <c r="B49" s="6"/>
      <c r="C49" s="153"/>
      <c r="D49" s="46"/>
      <c r="E49" s="16"/>
      <c r="F49" s="8"/>
      <c r="G49" s="25"/>
    </row>
    <row r="50" spans="1:10" x14ac:dyDescent="0.25">
      <c r="A50" s="5"/>
      <c r="B50" s="6"/>
      <c r="C50" s="153"/>
      <c r="D50" s="46"/>
      <c r="E50" s="16"/>
      <c r="F50" s="8"/>
      <c r="G50" s="25"/>
    </row>
    <row r="51" spans="1:10" x14ac:dyDescent="0.25">
      <c r="A51" s="5"/>
      <c r="B51" s="15" t="s">
        <v>7</v>
      </c>
      <c r="C51" s="154">
        <v>53046559.100000001</v>
      </c>
      <c r="D51" s="93">
        <v>8636404.8099999987</v>
      </c>
      <c r="E51" s="93">
        <v>61682963.910000011</v>
      </c>
      <c r="F51" s="93"/>
      <c r="G51" s="143">
        <v>0.32266372179335195</v>
      </c>
      <c r="I51" s="17"/>
      <c r="J51" s="17"/>
    </row>
    <row r="52" spans="1:10" x14ac:dyDescent="0.25">
      <c r="A52" s="5"/>
      <c r="B52" s="6"/>
      <c r="C52" s="8"/>
      <c r="D52" s="8"/>
      <c r="E52" s="14"/>
      <c r="F52" s="8"/>
      <c r="G52" s="25"/>
    </row>
    <row r="53" spans="1:10" x14ac:dyDescent="0.25">
      <c r="A53" s="5"/>
      <c r="B53" s="26"/>
      <c r="C53" s="27"/>
      <c r="D53" s="27"/>
      <c r="E53" s="28"/>
      <c r="F53" s="28"/>
      <c r="G53" s="102"/>
    </row>
    <row r="54" spans="1:10" ht="15.75" thickBot="1" x14ac:dyDescent="0.3">
      <c r="A54" s="5"/>
      <c r="B54" s="6"/>
      <c r="C54" s="3"/>
      <c r="D54" s="3"/>
      <c r="E54" s="3"/>
      <c r="F54" s="3"/>
      <c r="G54" s="23"/>
    </row>
    <row r="55" spans="1:10" ht="15.75" thickTop="1" x14ac:dyDescent="0.25">
      <c r="A55" s="10"/>
      <c r="B55" s="11"/>
      <c r="C55" s="29"/>
      <c r="D55" s="12"/>
      <c r="E55" s="12"/>
      <c r="F55" s="12"/>
      <c r="G55" s="30"/>
    </row>
    <row r="56" spans="1:10" x14ac:dyDescent="0.25">
      <c r="A56" s="217" t="s">
        <v>173</v>
      </c>
      <c r="B56" s="119"/>
      <c r="C56" s="116"/>
      <c r="D56" s="117"/>
      <c r="E56" s="31"/>
      <c r="F56" s="31"/>
      <c r="G56" s="102">
        <v>191167955.192386</v>
      </c>
    </row>
    <row r="57" spans="1:10" ht="15.75" thickBot="1" x14ac:dyDescent="0.3">
      <c r="A57" s="134"/>
      <c r="B57" s="135"/>
      <c r="C57" s="157"/>
      <c r="D57" s="158"/>
      <c r="E57" s="158"/>
      <c r="F57" s="158"/>
      <c r="G57" s="159"/>
    </row>
    <row r="58" spans="1:10" ht="15.75" thickTop="1" x14ac:dyDescent="0.25"/>
    <row r="59" spans="1:10" x14ac:dyDescent="0.25">
      <c r="G59" s="17"/>
    </row>
    <row r="60" spans="1:10" x14ac:dyDescent="0.25">
      <c r="G60" s="144"/>
    </row>
  </sheetData>
  <mergeCells count="3">
    <mergeCell ref="C5:G5"/>
    <mergeCell ref="C9:G9"/>
    <mergeCell ref="C32:G3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16"/>
  <sheetViews>
    <sheetView showGridLines="0" topLeftCell="A34" workbookViewId="0">
      <selection activeCell="E74" sqref="E74"/>
    </sheetView>
  </sheetViews>
  <sheetFormatPr baseColWidth="10" defaultRowHeight="15" x14ac:dyDescent="0.25"/>
  <cols>
    <col min="1" max="1" width="11.42578125" style="121"/>
    <col min="2" max="2" width="40" style="121" bestFit="1" customWidth="1"/>
    <col min="3" max="3" width="18.5703125" style="121" customWidth="1"/>
    <col min="4" max="4" width="21" style="121" customWidth="1"/>
    <col min="5" max="5" width="21.28515625" style="121" bestFit="1" customWidth="1"/>
    <col min="6" max="16384" width="11.42578125" style="121"/>
  </cols>
  <sheetData>
    <row r="1" spans="1:6" ht="15.75" thickTop="1" x14ac:dyDescent="0.25">
      <c r="A1" s="38"/>
      <c r="B1" s="39"/>
      <c r="C1" s="40"/>
      <c r="D1" s="40"/>
      <c r="E1" s="40"/>
      <c r="F1" s="41"/>
    </row>
    <row r="2" spans="1:6" x14ac:dyDescent="0.25">
      <c r="A2" s="44"/>
      <c r="B2" s="45"/>
      <c r="C2" s="46"/>
      <c r="D2" s="46"/>
      <c r="E2" s="46"/>
      <c r="F2" s="47"/>
    </row>
    <row r="3" spans="1:6" x14ac:dyDescent="0.25">
      <c r="A3" s="630" t="s">
        <v>182</v>
      </c>
      <c r="B3" s="631"/>
      <c r="C3" s="631"/>
      <c r="D3" s="631"/>
      <c r="E3" s="631"/>
      <c r="F3" s="632"/>
    </row>
    <row r="4" spans="1:6" x14ac:dyDescent="0.25">
      <c r="A4" s="112"/>
      <c r="B4" s="165"/>
      <c r="C4" s="165"/>
      <c r="D4" s="165"/>
      <c r="E4" s="165"/>
      <c r="F4" s="113"/>
    </row>
    <row r="5" spans="1:6" x14ac:dyDescent="0.25">
      <c r="A5" s="630" t="s">
        <v>157</v>
      </c>
      <c r="B5" s="631"/>
      <c r="C5" s="631"/>
      <c r="D5" s="631"/>
      <c r="E5" s="631"/>
      <c r="F5" s="632"/>
    </row>
    <row r="6" spans="1:6" x14ac:dyDescent="0.25">
      <c r="A6" s="44"/>
      <c r="B6" s="48"/>
      <c r="C6" s="49"/>
      <c r="D6" s="49"/>
      <c r="E6" s="49"/>
      <c r="F6" s="47"/>
    </row>
    <row r="7" spans="1:6" x14ac:dyDescent="0.25">
      <c r="A7" s="50"/>
      <c r="B7" s="51"/>
      <c r="C7" s="51"/>
      <c r="D7" s="27"/>
      <c r="E7" s="27"/>
      <c r="F7" s="102"/>
    </row>
    <row r="8" spans="1:6" x14ac:dyDescent="0.25">
      <c r="A8" s="44"/>
      <c r="B8" s="52"/>
      <c r="C8" s="52"/>
      <c r="D8" s="52"/>
      <c r="E8" s="52"/>
      <c r="F8" s="53"/>
    </row>
    <row r="9" spans="1:6" x14ac:dyDescent="0.25">
      <c r="A9" s="44"/>
      <c r="B9" s="54" t="s">
        <v>175</v>
      </c>
      <c r="C9" s="641" t="s">
        <v>46</v>
      </c>
      <c r="D9" s="641"/>
      <c r="E9" s="120" t="s">
        <v>206</v>
      </c>
      <c r="F9" s="55"/>
    </row>
    <row r="10" spans="1:6" x14ac:dyDescent="0.25">
      <c r="A10" s="44"/>
      <c r="B10" s="27"/>
      <c r="C10" s="56"/>
      <c r="D10" s="120"/>
      <c r="E10" s="56"/>
      <c r="F10" s="9"/>
    </row>
    <row r="11" spans="1:6" x14ac:dyDescent="0.25">
      <c r="A11" s="44"/>
      <c r="B11" s="27"/>
      <c r="C11" s="120" t="s">
        <v>47</v>
      </c>
      <c r="D11" s="120" t="s">
        <v>5</v>
      </c>
      <c r="E11" s="56"/>
      <c r="F11" s="47"/>
    </row>
    <row r="12" spans="1:6" x14ac:dyDescent="0.25">
      <c r="A12" s="50"/>
      <c r="B12" s="57"/>
      <c r="C12" s="58" t="s">
        <v>48</v>
      </c>
      <c r="D12" s="58" t="s">
        <v>199</v>
      </c>
      <c r="E12" s="58" t="s">
        <v>48</v>
      </c>
      <c r="F12" s="59"/>
    </row>
    <row r="13" spans="1:6" x14ac:dyDescent="0.25">
      <c r="A13" s="44"/>
      <c r="B13" s="60"/>
      <c r="C13" s="61"/>
      <c r="D13" s="62"/>
      <c r="E13" s="62"/>
      <c r="F13" s="118"/>
    </row>
    <row r="14" spans="1:6" x14ac:dyDescent="0.25">
      <c r="A14" s="44"/>
      <c r="B14" s="6" t="s">
        <v>34</v>
      </c>
      <c r="C14" s="116">
        <v>1202.1482033789157</v>
      </c>
      <c r="D14" s="117">
        <v>101.72904358713497</v>
      </c>
      <c r="E14" s="117">
        <v>1171.3774081133447</v>
      </c>
      <c r="F14" s="24"/>
    </row>
    <row r="15" spans="1:6" x14ac:dyDescent="0.25">
      <c r="A15" s="44"/>
      <c r="B15" s="6"/>
      <c r="C15" s="360"/>
      <c r="D15" s="361"/>
      <c r="E15" s="361"/>
      <c r="F15" s="24"/>
    </row>
    <row r="16" spans="1:6" x14ac:dyDescent="0.25">
      <c r="A16" s="44"/>
      <c r="B16" s="6" t="s">
        <v>35</v>
      </c>
      <c r="C16" s="360">
        <v>694.24748146522199</v>
      </c>
      <c r="D16" s="361">
        <v>36.982316262753315</v>
      </c>
      <c r="E16" s="361">
        <v>97.637697185899668</v>
      </c>
      <c r="F16" s="24"/>
    </row>
    <row r="17" spans="1:6" x14ac:dyDescent="0.25">
      <c r="A17" s="44"/>
      <c r="B17" s="6"/>
      <c r="C17" s="360"/>
      <c r="D17" s="361"/>
      <c r="E17" s="361"/>
      <c r="F17" s="24"/>
    </row>
    <row r="18" spans="1:6" x14ac:dyDescent="0.25">
      <c r="A18" s="44"/>
      <c r="B18" s="6" t="s">
        <v>176</v>
      </c>
      <c r="C18" s="360">
        <v>453.78745445058553</v>
      </c>
      <c r="D18" s="361">
        <v>28.45260822510653</v>
      </c>
      <c r="E18" s="361">
        <v>74.073163236299408</v>
      </c>
      <c r="F18" s="24"/>
    </row>
    <row r="19" spans="1:6" x14ac:dyDescent="0.25">
      <c r="A19" s="44"/>
      <c r="B19" s="6"/>
      <c r="C19" s="360"/>
      <c r="D19" s="361"/>
      <c r="E19" s="361"/>
      <c r="F19" s="24"/>
    </row>
    <row r="20" spans="1:6" x14ac:dyDescent="0.25">
      <c r="A20" s="44"/>
      <c r="B20" s="6" t="s">
        <v>36</v>
      </c>
      <c r="C20" s="360">
        <v>339.69334569113749</v>
      </c>
      <c r="D20" s="361">
        <v>267.20333968211656</v>
      </c>
      <c r="E20" s="361">
        <v>406.15488395107354</v>
      </c>
      <c r="F20" s="24"/>
    </row>
    <row r="21" spans="1:6" x14ac:dyDescent="0.25">
      <c r="A21" s="44"/>
      <c r="B21" s="6"/>
      <c r="C21" s="360"/>
      <c r="D21" s="361"/>
      <c r="E21" s="361"/>
      <c r="F21" s="24"/>
    </row>
    <row r="22" spans="1:6" x14ac:dyDescent="0.25">
      <c r="A22" s="44"/>
      <c r="B22" s="6" t="s">
        <v>37</v>
      </c>
      <c r="C22" s="360">
        <v>205.48109323118021</v>
      </c>
      <c r="D22" s="361">
        <v>17.115500444234634</v>
      </c>
      <c r="E22" s="361">
        <v>141.44632784058251</v>
      </c>
      <c r="F22" s="24"/>
    </row>
    <row r="23" spans="1:6" x14ac:dyDescent="0.25">
      <c r="A23" s="44"/>
      <c r="B23" s="6"/>
      <c r="C23" s="360"/>
      <c r="D23" s="361"/>
      <c r="E23" s="361"/>
      <c r="F23" s="24"/>
    </row>
    <row r="24" spans="1:6" x14ac:dyDescent="0.25">
      <c r="A24" s="44"/>
      <c r="B24" s="6" t="s">
        <v>38</v>
      </c>
      <c r="C24" s="360">
        <v>674.3508840207445</v>
      </c>
      <c r="D24" s="361">
        <v>694.40518448399405</v>
      </c>
      <c r="E24" s="361">
        <v>90.233297263243045</v>
      </c>
      <c r="F24" s="24"/>
    </row>
    <row r="25" spans="1:6" x14ac:dyDescent="0.25">
      <c r="A25" s="44"/>
      <c r="B25" s="6"/>
      <c r="C25" s="65"/>
      <c r="D25" s="66"/>
      <c r="E25" s="66"/>
      <c r="F25" s="24"/>
    </row>
    <row r="26" spans="1:6" x14ac:dyDescent="0.25">
      <c r="A26" s="44"/>
      <c r="B26" s="6"/>
      <c r="C26" s="63"/>
      <c r="D26" s="64"/>
      <c r="E26" s="64"/>
      <c r="F26" s="24"/>
    </row>
    <row r="27" spans="1:6" x14ac:dyDescent="0.25">
      <c r="A27" s="67"/>
      <c r="B27" s="68"/>
      <c r="C27" s="69"/>
      <c r="D27" s="69"/>
      <c r="E27" s="69"/>
      <c r="F27" s="70"/>
    </row>
    <row r="28" spans="1:6" x14ac:dyDescent="0.25">
      <c r="A28" s="44"/>
      <c r="B28" s="71" t="s">
        <v>7</v>
      </c>
      <c r="C28" s="72">
        <v>3569.7084622377856</v>
      </c>
      <c r="D28" s="72">
        <v>1145.8879926853401</v>
      </c>
      <c r="E28" s="72">
        <v>1980.9227775904428</v>
      </c>
      <c r="F28" s="24"/>
    </row>
    <row r="29" spans="1:6" x14ac:dyDescent="0.25">
      <c r="A29" s="50"/>
      <c r="B29" s="73"/>
      <c r="C29" s="74"/>
      <c r="D29" s="74"/>
      <c r="E29" s="74"/>
      <c r="F29" s="75"/>
    </row>
    <row r="30" spans="1:6" x14ac:dyDescent="0.25">
      <c r="A30" s="44"/>
      <c r="B30" s="45"/>
      <c r="C30" s="8"/>
      <c r="D30" s="8"/>
      <c r="E30" s="117"/>
      <c r="F30" s="24"/>
    </row>
    <row r="31" spans="1:6" x14ac:dyDescent="0.25">
      <c r="A31" s="44"/>
      <c r="B31" s="54" t="s">
        <v>49</v>
      </c>
      <c r="C31" s="161">
        <v>31138.5</v>
      </c>
      <c r="D31" s="161">
        <v>15996</v>
      </c>
      <c r="E31" s="101"/>
      <c r="F31" s="24"/>
    </row>
    <row r="32" spans="1:6" x14ac:dyDescent="0.25">
      <c r="A32" s="44"/>
      <c r="B32" s="73"/>
      <c r="C32" s="77"/>
      <c r="D32" s="77"/>
      <c r="E32" s="77"/>
      <c r="F32" s="78"/>
    </row>
    <row r="33" spans="1:6" x14ac:dyDescent="0.25">
      <c r="A33" s="67"/>
      <c r="B33" s="79"/>
      <c r="C33" s="8"/>
      <c r="D33" s="8"/>
      <c r="E33" s="8"/>
      <c r="F33" s="24"/>
    </row>
    <row r="34" spans="1:6" x14ac:dyDescent="0.25">
      <c r="A34" s="44"/>
      <c r="B34" s="80" t="s">
        <v>50</v>
      </c>
      <c r="C34" s="62"/>
      <c r="D34" s="62"/>
      <c r="E34" s="8"/>
      <c r="F34" s="24"/>
    </row>
    <row r="35" spans="1:6" x14ac:dyDescent="0.25">
      <c r="A35" s="44"/>
      <c r="B35" s="81"/>
      <c r="C35" s="82"/>
      <c r="D35" s="62"/>
      <c r="E35" s="83"/>
      <c r="F35" s="24"/>
    </row>
    <row r="36" spans="1:6" x14ac:dyDescent="0.25">
      <c r="A36" s="44"/>
      <c r="B36" s="84" t="s">
        <v>177</v>
      </c>
      <c r="C36" s="116">
        <v>1.1023234545791443</v>
      </c>
      <c r="D36" s="365">
        <v>0.6217642645713275</v>
      </c>
      <c r="E36" s="83">
        <v>0</v>
      </c>
      <c r="F36" s="24"/>
    </row>
    <row r="37" spans="1:6" x14ac:dyDescent="0.25">
      <c r="A37" s="44"/>
      <c r="B37" s="84"/>
      <c r="C37" s="116"/>
      <c r="D37" s="365"/>
      <c r="E37" s="117"/>
      <c r="F37" s="118"/>
    </row>
    <row r="38" spans="1:6" x14ac:dyDescent="0.25">
      <c r="A38" s="44"/>
      <c r="B38" s="45" t="s">
        <v>52</v>
      </c>
      <c r="C38" s="116">
        <v>-2.6902001867863601</v>
      </c>
      <c r="D38" s="365">
        <v>21.689997746632546</v>
      </c>
      <c r="E38" s="8"/>
      <c r="F38" s="24"/>
    </row>
    <row r="39" spans="1:6" x14ac:dyDescent="0.25">
      <c r="A39" s="50"/>
      <c r="B39" s="85"/>
      <c r="C39" s="191"/>
      <c r="D39" s="74"/>
      <c r="E39" s="74"/>
      <c r="F39" s="75"/>
    </row>
    <row r="40" spans="1:6" x14ac:dyDescent="0.25">
      <c r="A40" s="44"/>
      <c r="B40" s="45"/>
      <c r="C40" s="501"/>
      <c r="D40" s="8"/>
      <c r="E40" s="117"/>
      <c r="F40" s="24"/>
    </row>
    <row r="41" spans="1:6" x14ac:dyDescent="0.25">
      <c r="A41" s="44"/>
      <c r="B41" s="54" t="s">
        <v>53</v>
      </c>
      <c r="C41" s="76">
        <v>6621410</v>
      </c>
      <c r="D41" s="8"/>
      <c r="E41" s="8"/>
      <c r="F41" s="24"/>
    </row>
    <row r="42" spans="1:6" x14ac:dyDescent="0.25">
      <c r="A42" s="44"/>
      <c r="B42" s="54"/>
      <c r="C42" s="76"/>
      <c r="D42" s="8"/>
      <c r="E42" s="8"/>
      <c r="F42" s="24"/>
    </row>
    <row r="43" spans="1:6" x14ac:dyDescent="0.25">
      <c r="A43" s="44"/>
      <c r="B43" s="54" t="s">
        <v>54</v>
      </c>
      <c r="C43" s="76">
        <v>3611720</v>
      </c>
      <c r="D43" s="8"/>
      <c r="E43" s="8"/>
      <c r="F43" s="24"/>
    </row>
    <row r="44" spans="1:6" x14ac:dyDescent="0.25">
      <c r="A44" s="44"/>
      <c r="B44" s="86"/>
      <c r="C44" s="421"/>
      <c r="D44" s="8"/>
      <c r="E44" s="8"/>
      <c r="F44" s="24"/>
    </row>
    <row r="45" spans="1:6" x14ac:dyDescent="0.25">
      <c r="A45" s="67"/>
      <c r="B45" s="79"/>
      <c r="C45" s="88"/>
      <c r="D45" s="89"/>
      <c r="E45" s="90"/>
      <c r="F45" s="70"/>
    </row>
    <row r="46" spans="1:6" x14ac:dyDescent="0.25">
      <c r="A46" s="44"/>
      <c r="B46" s="91" t="s">
        <v>55</v>
      </c>
      <c r="C46" s="46"/>
      <c r="D46" s="8"/>
      <c r="E46" s="117"/>
      <c r="F46" s="24"/>
    </row>
    <row r="47" spans="1:6" x14ac:dyDescent="0.25">
      <c r="A47" s="44"/>
      <c r="B47" s="84"/>
      <c r="C47" s="46"/>
      <c r="D47" s="8"/>
      <c r="E47" s="117"/>
      <c r="F47" s="24"/>
    </row>
    <row r="48" spans="1:6" x14ac:dyDescent="0.25">
      <c r="A48" s="44"/>
      <c r="B48" s="84" t="s">
        <v>56</v>
      </c>
      <c r="C48" s="117">
        <v>10.446415426623634</v>
      </c>
      <c r="D48" s="8"/>
      <c r="E48" s="117"/>
      <c r="F48" s="24"/>
    </row>
    <row r="49" spans="1:6" x14ac:dyDescent="0.25">
      <c r="A49" s="44"/>
      <c r="B49" s="84"/>
      <c r="C49" s="117"/>
      <c r="D49" s="8"/>
      <c r="E49" s="117"/>
      <c r="F49" s="24"/>
    </row>
    <row r="50" spans="1:6" x14ac:dyDescent="0.25">
      <c r="A50" s="44"/>
      <c r="B50" s="84" t="s">
        <v>57</v>
      </c>
      <c r="C50" s="116">
        <v>19.15153986743158</v>
      </c>
      <c r="D50" s="8"/>
      <c r="E50" s="117"/>
      <c r="F50" s="24"/>
    </row>
    <row r="51" spans="1:6" x14ac:dyDescent="0.25">
      <c r="A51" s="44"/>
      <c r="B51" s="84"/>
      <c r="C51" s="116"/>
      <c r="D51" s="8"/>
      <c r="E51" s="117"/>
      <c r="F51" s="24"/>
    </row>
    <row r="52" spans="1:6" x14ac:dyDescent="0.25">
      <c r="A52" s="44"/>
      <c r="B52" s="84" t="s">
        <v>178</v>
      </c>
      <c r="C52" s="116">
        <v>-5.2970709246563965</v>
      </c>
      <c r="D52" s="8"/>
      <c r="E52" s="45"/>
      <c r="F52" s="24"/>
    </row>
    <row r="53" spans="1:6" x14ac:dyDescent="0.25">
      <c r="A53" s="44"/>
      <c r="B53" s="84"/>
      <c r="C53" s="116"/>
      <c r="D53" s="8"/>
      <c r="E53" s="45"/>
      <c r="F53" s="24"/>
    </row>
    <row r="54" spans="1:6" x14ac:dyDescent="0.25">
      <c r="A54" s="44"/>
      <c r="B54" s="84" t="s">
        <v>58</v>
      </c>
      <c r="C54" s="116">
        <v>-5.4901583096142561</v>
      </c>
      <c r="D54" s="8"/>
      <c r="E54" s="45"/>
      <c r="F54" s="24"/>
    </row>
    <row r="55" spans="1:6" x14ac:dyDescent="0.25">
      <c r="A55" s="50"/>
      <c r="B55" s="85"/>
      <c r="C55" s="163"/>
      <c r="D55" s="74"/>
      <c r="E55" s="73"/>
      <c r="F55" s="75"/>
    </row>
    <row r="56" spans="1:6" x14ac:dyDescent="0.25">
      <c r="A56" s="44"/>
      <c r="B56" s="60"/>
      <c r="C56" s="117"/>
      <c r="D56" s="8"/>
      <c r="E56" s="45"/>
      <c r="F56" s="24"/>
    </row>
    <row r="57" spans="1:6" x14ac:dyDescent="0.25">
      <c r="A57" s="44"/>
      <c r="B57" s="91" t="s">
        <v>59</v>
      </c>
      <c r="C57" s="116"/>
      <c r="D57" s="8"/>
      <c r="E57" s="45"/>
      <c r="F57" s="24"/>
    </row>
    <row r="58" spans="1:6" x14ac:dyDescent="0.25">
      <c r="A58" s="44"/>
      <c r="B58" s="84"/>
      <c r="C58" s="116"/>
      <c r="D58" s="8"/>
      <c r="E58" s="45"/>
      <c r="F58" s="24"/>
    </row>
    <row r="59" spans="1:6" x14ac:dyDescent="0.25">
      <c r="A59" s="44"/>
      <c r="B59" s="81" t="s">
        <v>60</v>
      </c>
      <c r="C59" s="116">
        <v>17.596481130873933</v>
      </c>
      <c r="D59" s="62"/>
      <c r="E59" s="45"/>
      <c r="F59" s="24"/>
    </row>
    <row r="60" spans="1:6" x14ac:dyDescent="0.25">
      <c r="A60" s="44"/>
      <c r="B60" s="81"/>
      <c r="C60" s="63"/>
      <c r="D60" s="62"/>
      <c r="E60" s="46"/>
      <c r="F60" s="24"/>
    </row>
    <row r="61" spans="1:6" x14ac:dyDescent="0.25">
      <c r="A61" s="44"/>
      <c r="B61" s="81" t="s">
        <v>61</v>
      </c>
      <c r="C61" s="116">
        <v>473.72896955002113</v>
      </c>
      <c r="D61" s="62"/>
      <c r="E61" s="93"/>
      <c r="F61" s="36"/>
    </row>
    <row r="62" spans="1:6" x14ac:dyDescent="0.25">
      <c r="A62" s="44"/>
      <c r="B62" s="84"/>
      <c r="C62" s="116"/>
      <c r="D62" s="8"/>
      <c r="E62" s="46"/>
      <c r="F62" s="24"/>
    </row>
    <row r="63" spans="1:6" x14ac:dyDescent="0.25">
      <c r="A63" s="44"/>
      <c r="B63" s="84" t="s">
        <v>179</v>
      </c>
      <c r="C63" s="116">
        <v>0</v>
      </c>
      <c r="D63" s="8"/>
      <c r="E63" s="46"/>
      <c r="F63" s="24"/>
    </row>
    <row r="64" spans="1:6" x14ac:dyDescent="0.25">
      <c r="A64" s="44"/>
      <c r="B64" s="119"/>
      <c r="C64" s="116"/>
      <c r="D64" s="117"/>
      <c r="E64" s="94"/>
      <c r="F64" s="24"/>
    </row>
    <row r="65" spans="1:6" x14ac:dyDescent="0.25">
      <c r="A65" s="44"/>
      <c r="B65" s="26" t="s">
        <v>62</v>
      </c>
      <c r="C65" s="116">
        <v>2.0407991704783317</v>
      </c>
      <c r="D65" s="62"/>
      <c r="E65" s="27"/>
      <c r="F65" s="95"/>
    </row>
    <row r="66" spans="1:6" x14ac:dyDescent="0.25">
      <c r="A66" s="44"/>
      <c r="B66" s="95"/>
      <c r="C66" s="96"/>
      <c r="D66" s="62"/>
      <c r="E66" s="27"/>
      <c r="F66" s="95"/>
    </row>
    <row r="67" spans="1:6" x14ac:dyDescent="0.25">
      <c r="A67" s="44"/>
      <c r="B67" s="95"/>
      <c r="C67" s="27"/>
      <c r="D67" s="62"/>
      <c r="E67" s="27"/>
      <c r="F67" s="95"/>
    </row>
    <row r="68" spans="1:6" ht="15.75" thickBot="1" x14ac:dyDescent="0.3">
      <c r="A68" s="97"/>
      <c r="B68" s="98"/>
      <c r="C68" s="99"/>
      <c r="D68" s="99"/>
      <c r="E68" s="99"/>
      <c r="F68" s="98"/>
    </row>
    <row r="69" spans="1:6" ht="15.75" thickTop="1" x14ac:dyDescent="0.25"/>
    <row r="72" spans="1:6" x14ac:dyDescent="0.25">
      <c r="C72" s="100"/>
      <c r="D72" s="100"/>
    </row>
    <row r="73" spans="1:6" x14ac:dyDescent="0.25">
      <c r="C73" s="100"/>
      <c r="D73" s="100"/>
    </row>
    <row r="74" spans="1:6" x14ac:dyDescent="0.25">
      <c r="C74" s="100"/>
      <c r="D74" s="100"/>
    </row>
    <row r="75" spans="1:6" x14ac:dyDescent="0.25">
      <c r="C75" s="100"/>
      <c r="D75" s="100"/>
    </row>
    <row r="76" spans="1:6" x14ac:dyDescent="0.25">
      <c r="C76" s="100"/>
      <c r="D76" s="100"/>
    </row>
    <row r="77" spans="1:6" x14ac:dyDescent="0.25">
      <c r="C77" s="100"/>
      <c r="D77" s="100"/>
    </row>
    <row r="78" spans="1:6" x14ac:dyDescent="0.25">
      <c r="C78" s="100"/>
      <c r="D78" s="100"/>
    </row>
    <row r="79" spans="1:6" x14ac:dyDescent="0.25">
      <c r="C79" s="100"/>
      <c r="D79" s="100"/>
    </row>
    <row r="80" spans="1:6" x14ac:dyDescent="0.25">
      <c r="C80" s="100"/>
      <c r="D80" s="100"/>
    </row>
    <row r="81" spans="3:4" x14ac:dyDescent="0.25">
      <c r="C81" s="100"/>
      <c r="D81" s="100"/>
    </row>
    <row r="82" spans="3:4" x14ac:dyDescent="0.25">
      <c r="C82" s="100"/>
      <c r="D82" s="100"/>
    </row>
    <row r="83" spans="3:4" x14ac:dyDescent="0.25">
      <c r="C83" s="100"/>
      <c r="D83" s="100"/>
    </row>
    <row r="84" spans="3:4" x14ac:dyDescent="0.25">
      <c r="C84" s="100"/>
      <c r="D84" s="100"/>
    </row>
    <row r="85" spans="3:4" x14ac:dyDescent="0.25">
      <c r="C85" s="100"/>
      <c r="D85" s="100"/>
    </row>
    <row r="86" spans="3:4" x14ac:dyDescent="0.25">
      <c r="C86" s="100"/>
      <c r="D86" s="100"/>
    </row>
    <row r="87" spans="3:4" x14ac:dyDescent="0.25">
      <c r="C87" s="100"/>
      <c r="D87" s="100"/>
    </row>
    <row r="88" spans="3:4" x14ac:dyDescent="0.25">
      <c r="C88" s="100"/>
      <c r="D88" s="100"/>
    </row>
    <row r="89" spans="3:4" x14ac:dyDescent="0.25">
      <c r="C89" s="100"/>
      <c r="D89" s="100"/>
    </row>
    <row r="90" spans="3:4" x14ac:dyDescent="0.25">
      <c r="C90" s="100"/>
      <c r="D90" s="100"/>
    </row>
    <row r="91" spans="3:4" x14ac:dyDescent="0.25">
      <c r="C91" s="100"/>
      <c r="D91" s="100"/>
    </row>
    <row r="92" spans="3:4" x14ac:dyDescent="0.25">
      <c r="C92" s="100"/>
      <c r="D92" s="100"/>
    </row>
    <row r="93" spans="3:4" x14ac:dyDescent="0.25">
      <c r="C93" s="100"/>
      <c r="D93" s="100"/>
    </row>
    <row r="94" spans="3:4" x14ac:dyDescent="0.25">
      <c r="C94" s="100"/>
      <c r="D94" s="100"/>
    </row>
    <row r="95" spans="3:4" x14ac:dyDescent="0.25">
      <c r="C95" s="100"/>
      <c r="D95" s="100"/>
    </row>
    <row r="96" spans="3:4" x14ac:dyDescent="0.25">
      <c r="C96" s="100"/>
      <c r="D96" s="100"/>
    </row>
    <row r="97" spans="3:4" x14ac:dyDescent="0.25">
      <c r="C97" s="100"/>
      <c r="D97" s="100"/>
    </row>
    <row r="98" spans="3:4" x14ac:dyDescent="0.25">
      <c r="C98" s="100"/>
      <c r="D98" s="100"/>
    </row>
    <row r="99" spans="3:4" x14ac:dyDescent="0.25">
      <c r="C99" s="100"/>
      <c r="D99" s="100"/>
    </row>
    <row r="100" spans="3:4" x14ac:dyDescent="0.25">
      <c r="C100" s="100"/>
      <c r="D100" s="100"/>
    </row>
    <row r="101" spans="3:4" x14ac:dyDescent="0.25">
      <c r="C101" s="100"/>
      <c r="D101" s="100"/>
    </row>
    <row r="102" spans="3:4" x14ac:dyDescent="0.25">
      <c r="C102" s="100"/>
      <c r="D102" s="100"/>
    </row>
    <row r="103" spans="3:4" x14ac:dyDescent="0.25">
      <c r="C103" s="100"/>
      <c r="D103" s="100"/>
    </row>
    <row r="104" spans="3:4" x14ac:dyDescent="0.25">
      <c r="C104" s="100"/>
      <c r="D104" s="100"/>
    </row>
    <row r="105" spans="3:4" x14ac:dyDescent="0.25">
      <c r="C105" s="100"/>
      <c r="D105" s="100"/>
    </row>
    <row r="106" spans="3:4" x14ac:dyDescent="0.25">
      <c r="C106" s="100"/>
      <c r="D106" s="100"/>
    </row>
    <row r="107" spans="3:4" x14ac:dyDescent="0.25">
      <c r="C107" s="100"/>
      <c r="D107" s="100"/>
    </row>
    <row r="108" spans="3:4" x14ac:dyDescent="0.25">
      <c r="C108" s="100"/>
      <c r="D108" s="100"/>
    </row>
    <row r="109" spans="3:4" x14ac:dyDescent="0.25">
      <c r="C109" s="100"/>
      <c r="D109" s="100"/>
    </row>
    <row r="110" spans="3:4" x14ac:dyDescent="0.25">
      <c r="C110" s="100"/>
      <c r="D110" s="100"/>
    </row>
    <row r="111" spans="3:4" x14ac:dyDescent="0.25">
      <c r="C111" s="100"/>
      <c r="D111" s="100"/>
    </row>
    <row r="112" spans="3:4" x14ac:dyDescent="0.25">
      <c r="C112" s="100"/>
      <c r="D112" s="100"/>
    </row>
    <row r="113" spans="3:4" x14ac:dyDescent="0.25">
      <c r="C113" s="100"/>
      <c r="D113" s="100"/>
    </row>
    <row r="114" spans="3:4" x14ac:dyDescent="0.25">
      <c r="C114" s="100"/>
      <c r="D114" s="100"/>
    </row>
    <row r="115" spans="3:4" x14ac:dyDescent="0.25">
      <c r="C115" s="100"/>
      <c r="D115" s="100"/>
    </row>
    <row r="116" spans="3:4" x14ac:dyDescent="0.25">
      <c r="C116" s="100"/>
      <c r="D116" s="100"/>
    </row>
  </sheetData>
  <mergeCells count="3">
    <mergeCell ref="C9:D9"/>
    <mergeCell ref="A3:F3"/>
    <mergeCell ref="A5:F5"/>
  </mergeCells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I41"/>
  <sheetViews>
    <sheetView showGridLines="0" zoomScaleNormal="100" workbookViewId="0">
      <selection activeCell="F40" sqref="F40"/>
    </sheetView>
  </sheetViews>
  <sheetFormatPr baseColWidth="10" defaultRowHeight="12" x14ac:dyDescent="0.2"/>
  <cols>
    <col min="1" max="1" width="30.140625" style="368" bestFit="1" customWidth="1"/>
    <col min="2" max="2" width="22.5703125" style="377" customWidth="1"/>
    <col min="3" max="3" width="17.140625" style="377" bestFit="1" customWidth="1"/>
    <col min="4" max="5" width="15.140625" style="377" bestFit="1" customWidth="1"/>
    <col min="6" max="6" width="20.28515625" style="377" bestFit="1" customWidth="1"/>
    <col min="7" max="7" width="23.42578125" style="377" bestFit="1" customWidth="1"/>
    <col min="8" max="8" width="16.85546875" style="377" bestFit="1" customWidth="1"/>
    <col min="9" max="9" width="11.42578125" style="368"/>
    <col min="10" max="10" width="13.42578125" style="368" bestFit="1" customWidth="1"/>
    <col min="11" max="11" width="13.7109375" style="368" bestFit="1" customWidth="1"/>
    <col min="12" max="16384" width="11.42578125" style="368"/>
  </cols>
  <sheetData>
    <row r="2" spans="1:9" s="111" customFormat="1" ht="20.100000000000001" customHeight="1" x14ac:dyDescent="0.2">
      <c r="A2" s="266" t="s">
        <v>203</v>
      </c>
      <c r="B2" s="666" t="s">
        <v>8</v>
      </c>
      <c r="C2" s="666"/>
      <c r="D2" s="666"/>
      <c r="E2" s="666"/>
      <c r="F2" s="666"/>
      <c r="G2" s="654" t="s">
        <v>227</v>
      </c>
      <c r="H2" s="654"/>
    </row>
    <row r="3" spans="1:9" s="111" customFormat="1" ht="20.100000000000001" customHeight="1" thickBot="1" x14ac:dyDescent="0.25">
      <c r="A3" s="266"/>
      <c r="B3" s="497"/>
      <c r="C3" s="497"/>
      <c r="D3" s="497"/>
      <c r="E3" s="497"/>
      <c r="F3" s="497"/>
      <c r="G3" s="520"/>
      <c r="H3" s="520"/>
    </row>
    <row r="4" spans="1:9" ht="12.75" thickTop="1" x14ac:dyDescent="0.2">
      <c r="A4" s="561"/>
      <c r="B4" s="650" t="s">
        <v>262</v>
      </c>
      <c r="C4" s="651"/>
      <c r="D4" s="651"/>
      <c r="E4" s="651"/>
      <c r="F4" s="586"/>
      <c r="G4" s="586"/>
      <c r="H4" s="587"/>
      <c r="I4" s="481"/>
    </row>
    <row r="5" spans="1:9" ht="19.5" customHeight="1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73" t="s">
        <v>4</v>
      </c>
      <c r="F5" s="588" t="s">
        <v>5</v>
      </c>
      <c r="G5" s="588" t="s">
        <v>6</v>
      </c>
      <c r="H5" s="589" t="s">
        <v>7</v>
      </c>
      <c r="I5" s="481"/>
    </row>
    <row r="6" spans="1:9" ht="12.75" thickTop="1" x14ac:dyDescent="0.2">
      <c r="A6" s="490" t="s">
        <v>9</v>
      </c>
      <c r="B6" s="465"/>
      <c r="C6" s="465"/>
      <c r="D6" s="465"/>
      <c r="E6" s="465"/>
      <c r="F6" s="465"/>
      <c r="G6" s="465"/>
      <c r="H6" s="467"/>
      <c r="I6" s="481"/>
    </row>
    <row r="7" spans="1:9" x14ac:dyDescent="0.2">
      <c r="A7" s="490" t="s">
        <v>245</v>
      </c>
      <c r="B7" s="465">
        <v>167823889.00999999</v>
      </c>
      <c r="C7" s="465">
        <v>48188981.780000001</v>
      </c>
      <c r="D7" s="465">
        <v>209710872.00999999</v>
      </c>
      <c r="E7" s="466">
        <v>425723742.80000001</v>
      </c>
      <c r="F7" s="465"/>
      <c r="G7" s="465"/>
      <c r="H7" s="466">
        <v>425723742.80000001</v>
      </c>
    </row>
    <row r="8" spans="1:9" x14ac:dyDescent="0.2">
      <c r="A8" s="490" t="s">
        <v>246</v>
      </c>
      <c r="B8" s="465">
        <v>87563032.700000003</v>
      </c>
      <c r="C8" s="465">
        <v>28289359.27</v>
      </c>
      <c r="D8" s="465">
        <v>118341495.8</v>
      </c>
      <c r="E8" s="466">
        <v>234193887.77000001</v>
      </c>
      <c r="F8" s="465"/>
      <c r="G8" s="465"/>
      <c r="H8" s="466">
        <v>234193887.77000001</v>
      </c>
    </row>
    <row r="9" spans="1:9" x14ac:dyDescent="0.2">
      <c r="A9" s="490" t="s">
        <v>267</v>
      </c>
      <c r="B9" s="465">
        <v>255386921.71000001</v>
      </c>
      <c r="C9" s="465">
        <v>76478341.049999997</v>
      </c>
      <c r="D9" s="465">
        <v>328052367.81</v>
      </c>
      <c r="E9" s="466">
        <v>659917630.57000005</v>
      </c>
      <c r="F9" s="466"/>
      <c r="G9" s="466"/>
      <c r="H9" s="466">
        <v>659917630.57000005</v>
      </c>
    </row>
    <row r="10" spans="1:9" x14ac:dyDescent="0.2">
      <c r="A10" s="490" t="s">
        <v>247</v>
      </c>
      <c r="B10" s="465"/>
      <c r="C10" s="465"/>
      <c r="D10" s="465"/>
      <c r="E10" s="466"/>
      <c r="F10" s="465">
        <v>375060949.38999999</v>
      </c>
      <c r="G10" s="465"/>
      <c r="H10" s="466">
        <v>375060949.38999999</v>
      </c>
    </row>
    <row r="11" spans="1:9" ht="12.75" thickBot="1" x14ac:dyDescent="0.25">
      <c r="A11" s="490" t="s">
        <v>249</v>
      </c>
      <c r="B11" s="465">
        <v>17865263.609999999</v>
      </c>
      <c r="C11" s="465">
        <v>4563640.79</v>
      </c>
      <c r="D11" s="465">
        <v>25084206.739999998</v>
      </c>
      <c r="E11" s="466">
        <v>47513111.140000001</v>
      </c>
      <c r="F11" s="465">
        <v>42583.98</v>
      </c>
      <c r="G11" s="465">
        <v>38458.370000000003</v>
      </c>
      <c r="H11" s="466">
        <v>47594153.490000002</v>
      </c>
    </row>
    <row r="12" spans="1:9" ht="13.5" thickTop="1" thickBot="1" x14ac:dyDescent="0.25">
      <c r="A12" s="372" t="s">
        <v>180</v>
      </c>
      <c r="B12" s="471">
        <v>273252185.31999999</v>
      </c>
      <c r="C12" s="471">
        <v>81041981.840000004</v>
      </c>
      <c r="D12" s="471">
        <v>353136574.55000001</v>
      </c>
      <c r="E12" s="471">
        <v>707430741.71000004</v>
      </c>
      <c r="F12" s="471">
        <v>375103533.37</v>
      </c>
      <c r="G12" s="471">
        <v>38458.370000000003</v>
      </c>
      <c r="H12" s="473">
        <v>1082572733.45</v>
      </c>
    </row>
    <row r="13" spans="1:9" ht="12.75" thickTop="1" x14ac:dyDescent="0.2">
      <c r="A13" s="490" t="s">
        <v>268</v>
      </c>
      <c r="B13" s="465"/>
      <c r="C13" s="465"/>
      <c r="D13" s="465"/>
      <c r="E13" s="466"/>
      <c r="F13" s="465"/>
      <c r="G13" s="465"/>
      <c r="H13" s="465"/>
    </row>
    <row r="14" spans="1:9" x14ac:dyDescent="0.2">
      <c r="A14" s="490" t="s">
        <v>232</v>
      </c>
      <c r="B14" s="465"/>
      <c r="C14" s="465"/>
      <c r="D14" s="465"/>
      <c r="E14" s="466"/>
      <c r="F14" s="465"/>
      <c r="G14" s="465"/>
      <c r="H14" s="466"/>
    </row>
    <row r="15" spans="1:9" x14ac:dyDescent="0.2">
      <c r="A15" s="490" t="s">
        <v>250</v>
      </c>
      <c r="B15" s="465">
        <v>59851731</v>
      </c>
      <c r="C15" s="465">
        <v>15388902.1</v>
      </c>
      <c r="D15" s="465">
        <v>76899410.340000004</v>
      </c>
      <c r="E15" s="466">
        <v>152140043.44</v>
      </c>
      <c r="F15" s="465">
        <v>37954303.109999999</v>
      </c>
      <c r="G15" s="465"/>
      <c r="H15" s="466">
        <v>190094346.55000001</v>
      </c>
    </row>
    <row r="16" spans="1:9" x14ac:dyDescent="0.2">
      <c r="A16" s="490" t="s">
        <v>251</v>
      </c>
      <c r="B16" s="465">
        <v>75588703.840000004</v>
      </c>
      <c r="C16" s="465">
        <v>57265152.969999999</v>
      </c>
      <c r="D16" s="465">
        <v>129876819.95</v>
      </c>
      <c r="E16" s="466">
        <v>262730676.75999999</v>
      </c>
      <c r="F16" s="465">
        <v>53753678.100000001</v>
      </c>
      <c r="G16" s="465"/>
      <c r="H16" s="466">
        <v>316484354.86000001</v>
      </c>
    </row>
    <row r="17" spans="1:8" x14ac:dyDescent="0.2">
      <c r="A17" s="490" t="s">
        <v>233</v>
      </c>
      <c r="B17" s="465">
        <v>135440434.84</v>
      </c>
      <c r="C17" s="465">
        <v>72654055.069999993</v>
      </c>
      <c r="D17" s="465">
        <v>206776230.28999999</v>
      </c>
      <c r="E17" s="466">
        <v>414870720.19999999</v>
      </c>
      <c r="F17" s="465">
        <v>91707981.209999993</v>
      </c>
      <c r="G17" s="465"/>
      <c r="H17" s="466">
        <v>506578701.41000003</v>
      </c>
    </row>
    <row r="18" spans="1:8" x14ac:dyDescent="0.2">
      <c r="A18" s="490" t="s">
        <v>234</v>
      </c>
      <c r="B18" s="465"/>
      <c r="C18" s="465"/>
      <c r="D18" s="465"/>
      <c r="E18" s="466"/>
      <c r="F18" s="465"/>
      <c r="G18" s="465"/>
      <c r="H18" s="466"/>
    </row>
    <row r="19" spans="1:8" x14ac:dyDescent="0.2">
      <c r="A19" s="490" t="s">
        <v>171</v>
      </c>
      <c r="B19" s="465"/>
      <c r="C19" s="465"/>
      <c r="D19" s="465"/>
      <c r="E19" s="466"/>
      <c r="F19" s="465"/>
      <c r="G19" s="465"/>
      <c r="H19" s="466"/>
    </row>
    <row r="20" spans="1:8" x14ac:dyDescent="0.2">
      <c r="A20" s="490" t="s">
        <v>252</v>
      </c>
      <c r="B20" s="465">
        <v>67250782.549999997</v>
      </c>
      <c r="C20" s="465">
        <v>28398514.109999999</v>
      </c>
      <c r="D20" s="465">
        <v>100797373.89</v>
      </c>
      <c r="E20" s="466">
        <v>196446670.55000001</v>
      </c>
      <c r="F20" s="465">
        <v>59019758.219999999</v>
      </c>
      <c r="G20" s="465"/>
      <c r="H20" s="466">
        <v>255466428.77000001</v>
      </c>
    </row>
    <row r="21" spans="1:8" x14ac:dyDescent="0.2">
      <c r="A21" s="490" t="s">
        <v>253</v>
      </c>
      <c r="B21" s="465">
        <v>20909891.579999998</v>
      </c>
      <c r="C21" s="465">
        <v>6201520.4500000002</v>
      </c>
      <c r="D21" s="465">
        <v>27022830.280000001</v>
      </c>
      <c r="E21" s="466">
        <v>54134242.310000002</v>
      </c>
      <c r="F21" s="465">
        <v>28703792.949999999</v>
      </c>
      <c r="G21" s="465"/>
      <c r="H21" s="466">
        <v>82838035.260000005</v>
      </c>
    </row>
    <row r="22" spans="1:8" x14ac:dyDescent="0.2">
      <c r="A22" s="490" t="s">
        <v>269</v>
      </c>
      <c r="B22" s="465">
        <v>88160674.129999995</v>
      </c>
      <c r="C22" s="465">
        <v>34600034.560000002</v>
      </c>
      <c r="D22" s="465">
        <v>127820204.17</v>
      </c>
      <c r="E22" s="466">
        <v>250580912.86000001</v>
      </c>
      <c r="F22" s="465">
        <v>87723551.170000002</v>
      </c>
      <c r="G22" s="465"/>
      <c r="H22" s="466">
        <v>338304464.02999997</v>
      </c>
    </row>
    <row r="23" spans="1:8" x14ac:dyDescent="0.2">
      <c r="A23" s="490" t="s">
        <v>172</v>
      </c>
      <c r="B23" s="465"/>
      <c r="C23" s="465"/>
      <c r="D23" s="465"/>
      <c r="E23" s="466"/>
      <c r="F23" s="465"/>
      <c r="G23" s="465"/>
      <c r="H23" s="466"/>
    </row>
    <row r="24" spans="1:8" x14ac:dyDescent="0.2">
      <c r="A24" s="490" t="s">
        <v>255</v>
      </c>
      <c r="B24" s="465">
        <v>16644565.640000001</v>
      </c>
      <c r="C24" s="465">
        <v>6327380.7599999998</v>
      </c>
      <c r="D24" s="465">
        <v>24896789.059999999</v>
      </c>
      <c r="E24" s="466">
        <v>47868735.460000001</v>
      </c>
      <c r="F24" s="465">
        <v>14871867.300000001</v>
      </c>
      <c r="G24" s="465"/>
      <c r="H24" s="466">
        <v>62740602.759999998</v>
      </c>
    </row>
    <row r="25" spans="1:8" x14ac:dyDescent="0.2">
      <c r="A25" s="490" t="s">
        <v>256</v>
      </c>
      <c r="B25" s="465">
        <v>34917819</v>
      </c>
      <c r="C25" s="465">
        <v>10356035</v>
      </c>
      <c r="D25" s="465">
        <v>45125930</v>
      </c>
      <c r="E25" s="466">
        <v>90399784</v>
      </c>
      <c r="F25" s="465">
        <v>47933001</v>
      </c>
      <c r="G25" s="465"/>
      <c r="H25" s="466">
        <v>138332785</v>
      </c>
    </row>
    <row r="26" spans="1:8" x14ac:dyDescent="0.2">
      <c r="A26" s="490" t="s">
        <v>257</v>
      </c>
      <c r="B26" s="465">
        <v>11209082.91</v>
      </c>
      <c r="C26" s="465">
        <v>3324424.64</v>
      </c>
      <c r="D26" s="465">
        <v>14486021.91</v>
      </c>
      <c r="E26" s="466">
        <v>29019529.460000001</v>
      </c>
      <c r="F26" s="465">
        <v>15387129.01</v>
      </c>
      <c r="G26" s="465"/>
      <c r="H26" s="466">
        <v>44406658.469999999</v>
      </c>
    </row>
    <row r="27" spans="1:8" x14ac:dyDescent="0.2">
      <c r="A27" s="490" t="s">
        <v>270</v>
      </c>
      <c r="B27" s="465">
        <v>62771467</v>
      </c>
      <c r="C27" s="465">
        <v>20007841</v>
      </c>
      <c r="D27" s="465">
        <v>84508741</v>
      </c>
      <c r="E27" s="466">
        <v>167288049</v>
      </c>
      <c r="F27" s="465">
        <v>78191998</v>
      </c>
      <c r="G27" s="465"/>
      <c r="H27" s="466">
        <v>245480046</v>
      </c>
    </row>
    <row r="28" spans="1:8" ht="12.75" thickBot="1" x14ac:dyDescent="0.25">
      <c r="A28" s="490" t="s">
        <v>239</v>
      </c>
      <c r="B28" s="465">
        <v>150932142</v>
      </c>
      <c r="C28" s="465">
        <v>54607875</v>
      </c>
      <c r="D28" s="465">
        <v>212328945</v>
      </c>
      <c r="E28" s="466">
        <v>417868962</v>
      </c>
      <c r="F28" s="465">
        <v>165915549</v>
      </c>
      <c r="G28" s="465"/>
      <c r="H28" s="466">
        <v>583784510</v>
      </c>
    </row>
    <row r="29" spans="1:8" ht="13.5" thickTop="1" thickBot="1" x14ac:dyDescent="0.25">
      <c r="A29" s="372" t="s">
        <v>73</v>
      </c>
      <c r="B29" s="471">
        <v>286372576</v>
      </c>
      <c r="C29" s="471">
        <v>127261930</v>
      </c>
      <c r="D29" s="471">
        <v>419105175</v>
      </c>
      <c r="E29" s="471">
        <v>832739682</v>
      </c>
      <c r="F29" s="471">
        <v>257623530</v>
      </c>
      <c r="G29" s="471"/>
      <c r="H29" s="473">
        <v>1090363212</v>
      </c>
    </row>
    <row r="30" spans="1:8" ht="12.75" thickTop="1" x14ac:dyDescent="0.2">
      <c r="A30" s="495" t="s">
        <v>271</v>
      </c>
      <c r="B30" s="554">
        <v>-13120391</v>
      </c>
      <c r="C30" s="554">
        <v>-46219948</v>
      </c>
      <c r="D30" s="554">
        <v>-65968601</v>
      </c>
      <c r="E30" s="554">
        <v>-125308940</v>
      </c>
      <c r="F30" s="554">
        <v>117480003</v>
      </c>
      <c r="G30" s="554">
        <v>38458.370000000003</v>
      </c>
      <c r="H30" s="554">
        <v>-7790478</v>
      </c>
    </row>
    <row r="31" spans="1:8" x14ac:dyDescent="0.2">
      <c r="A31" s="490" t="s">
        <v>241</v>
      </c>
      <c r="B31" s="465"/>
      <c r="C31" s="465"/>
      <c r="D31" s="465"/>
      <c r="E31" s="466"/>
      <c r="F31" s="465"/>
      <c r="G31" s="465"/>
      <c r="H31" s="465"/>
    </row>
    <row r="32" spans="1:8" x14ac:dyDescent="0.2">
      <c r="A32" s="490" t="s">
        <v>263</v>
      </c>
      <c r="B32" s="465">
        <v>2366429.79</v>
      </c>
      <c r="C32" s="465">
        <v>701842.93</v>
      </c>
      <c r="D32" s="465">
        <v>3058247.03</v>
      </c>
      <c r="E32" s="465">
        <v>6126519.75</v>
      </c>
      <c r="F32" s="465">
        <v>3248486</v>
      </c>
      <c r="G32" s="465"/>
      <c r="H32" s="465">
        <v>9375005.75</v>
      </c>
    </row>
    <row r="33" spans="1:8" x14ac:dyDescent="0.2">
      <c r="A33" s="490" t="s">
        <v>264</v>
      </c>
      <c r="B33" s="465">
        <v>299974.15999999997</v>
      </c>
      <c r="C33" s="465">
        <v>88967.3</v>
      </c>
      <c r="D33" s="465">
        <v>387670.63</v>
      </c>
      <c r="E33" s="465">
        <v>776612.09</v>
      </c>
      <c r="F33" s="465">
        <v>411785.8</v>
      </c>
      <c r="G33" s="465"/>
      <c r="H33" s="465">
        <v>1188397.8899999999</v>
      </c>
    </row>
    <row r="34" spans="1:8" x14ac:dyDescent="0.2">
      <c r="A34" s="490" t="s">
        <v>266</v>
      </c>
      <c r="B34" s="466">
        <v>2066455.63</v>
      </c>
      <c r="C34" s="466">
        <v>612875.63</v>
      </c>
      <c r="D34" s="466">
        <v>2670576.4</v>
      </c>
      <c r="E34" s="466">
        <v>5349907.66</v>
      </c>
      <c r="F34" s="466">
        <v>2836700.2</v>
      </c>
      <c r="G34" s="466"/>
      <c r="H34" s="466">
        <v>8186607.8600000003</v>
      </c>
    </row>
    <row r="35" spans="1:8" x14ac:dyDescent="0.2">
      <c r="A35" s="490" t="s">
        <v>243</v>
      </c>
      <c r="B35" s="465"/>
      <c r="C35" s="465"/>
      <c r="D35" s="465"/>
      <c r="E35" s="466"/>
      <c r="F35" s="465"/>
      <c r="G35" s="465"/>
      <c r="H35" s="465"/>
    </row>
    <row r="36" spans="1:8" x14ac:dyDescent="0.2">
      <c r="A36" s="490" t="s">
        <v>260</v>
      </c>
      <c r="B36" s="465">
        <v>14487810.4</v>
      </c>
      <c r="C36" s="465">
        <v>4296839.83</v>
      </c>
      <c r="D36" s="465">
        <v>18723274.739999998</v>
      </c>
      <c r="E36" s="465">
        <v>37507924.969999999</v>
      </c>
      <c r="F36" s="465">
        <v>19887961.300000001</v>
      </c>
      <c r="G36" s="465"/>
      <c r="H36" s="465">
        <v>57395886.270000003</v>
      </c>
    </row>
    <row r="37" spans="1:8" x14ac:dyDescent="0.2">
      <c r="A37" s="490" t="s">
        <v>261</v>
      </c>
      <c r="B37" s="465">
        <v>10472198.390000001</v>
      </c>
      <c r="C37" s="465">
        <v>3105877.13</v>
      </c>
      <c r="D37" s="465">
        <v>13533711.6</v>
      </c>
      <c r="E37" s="465">
        <v>27111787.120000001</v>
      </c>
      <c r="F37" s="465">
        <v>14375579.949999999</v>
      </c>
      <c r="G37" s="465"/>
      <c r="H37" s="465">
        <v>41487367.07</v>
      </c>
    </row>
    <row r="38" spans="1:8" x14ac:dyDescent="0.2">
      <c r="A38" s="490" t="s">
        <v>244</v>
      </c>
      <c r="B38" s="466">
        <v>4015612.01</v>
      </c>
      <c r="C38" s="466">
        <v>1190962.7</v>
      </c>
      <c r="D38" s="466">
        <v>5189563.1399999997</v>
      </c>
      <c r="E38" s="466">
        <v>10396137.85</v>
      </c>
      <c r="F38" s="466">
        <v>5512381.3499999996</v>
      </c>
      <c r="G38" s="466"/>
      <c r="H38" s="466">
        <v>15908519.199999999</v>
      </c>
    </row>
    <row r="39" spans="1:8" ht="12.75" thickBot="1" x14ac:dyDescent="0.25">
      <c r="A39" s="492" t="s">
        <v>10</v>
      </c>
      <c r="B39" s="555">
        <v>14776778.66</v>
      </c>
      <c r="C39" s="555">
        <v>4382542.92</v>
      </c>
      <c r="D39" s="555">
        <v>19096721.940000001</v>
      </c>
      <c r="E39" s="554">
        <v>38256043.520000003</v>
      </c>
      <c r="F39" s="555">
        <v>20284638.890000001</v>
      </c>
      <c r="G39" s="555"/>
      <c r="H39" s="555">
        <v>58540682.409999996</v>
      </c>
    </row>
    <row r="40" spans="1:8" s="369" customFormat="1" ht="13.5" thickTop="1" thickBot="1" x14ac:dyDescent="0.25">
      <c r="A40" s="372" t="s">
        <v>11</v>
      </c>
      <c r="B40" s="471">
        <v>7738455</v>
      </c>
      <c r="C40" s="471">
        <v>-40033567</v>
      </c>
      <c r="D40" s="471">
        <v>-39011739</v>
      </c>
      <c r="E40" s="471">
        <v>-71306851</v>
      </c>
      <c r="F40" s="471">
        <v>146113724</v>
      </c>
      <c r="G40" s="471">
        <v>38458.370000000003</v>
      </c>
      <c r="H40" s="473">
        <v>74845331</v>
      </c>
    </row>
    <row r="41" spans="1:8" ht="12.75" thickTop="1" x14ac:dyDescent="0.2">
      <c r="E41" s="455"/>
    </row>
  </sheetData>
  <mergeCells count="3">
    <mergeCell ref="G2:H2"/>
    <mergeCell ref="B4:E4"/>
    <mergeCell ref="B2:F2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60"/>
  <sheetViews>
    <sheetView showGridLines="0" workbookViewId="0">
      <selection activeCell="J22" sqref="J22"/>
    </sheetView>
  </sheetViews>
  <sheetFormatPr baseColWidth="10" defaultRowHeight="15" x14ac:dyDescent="0.25"/>
  <cols>
    <col min="1" max="1" width="4.5703125" style="1" customWidth="1"/>
    <col min="2" max="2" width="31.28515625" style="1" customWidth="1"/>
    <col min="3" max="3" width="28.28515625" style="1" customWidth="1"/>
    <col min="4" max="4" width="13.85546875" style="1" bestFit="1" customWidth="1"/>
    <col min="5" max="5" width="11.7109375" style="1" bestFit="1" customWidth="1"/>
    <col min="6" max="6" width="11.42578125" style="1"/>
    <col min="7" max="7" width="13.42578125" style="1" bestFit="1" customWidth="1"/>
    <col min="8" max="11" width="11.42578125" style="1"/>
    <col min="12" max="12" width="15.140625" style="1" bestFit="1" customWidth="1"/>
    <col min="13" max="16384" width="11.42578125" style="1"/>
  </cols>
  <sheetData>
    <row r="1" spans="1:7" ht="15.75" thickTop="1" x14ac:dyDescent="0.25">
      <c r="A1" s="229" t="s">
        <v>28</v>
      </c>
      <c r="B1" s="230"/>
      <c r="C1" s="231"/>
      <c r="D1" s="231"/>
      <c r="E1" s="231"/>
      <c r="F1" s="231"/>
      <c r="G1" s="232"/>
    </row>
    <row r="2" spans="1:7" x14ac:dyDescent="0.25">
      <c r="A2" s="233"/>
      <c r="B2" s="234"/>
      <c r="C2" s="235"/>
      <c r="D2" s="235"/>
      <c r="E2" s="235"/>
      <c r="F2" s="235"/>
      <c r="G2" s="236"/>
    </row>
    <row r="3" spans="1:7" x14ac:dyDescent="0.25">
      <c r="A3" s="655" t="s">
        <v>203</v>
      </c>
      <c r="B3" s="657"/>
      <c r="C3" s="171"/>
      <c r="D3" s="171"/>
      <c r="E3" s="171"/>
      <c r="F3" s="171"/>
      <c r="G3" s="239"/>
    </row>
    <row r="4" spans="1:7" x14ac:dyDescent="0.25">
      <c r="A4" s="240"/>
      <c r="B4" s="241"/>
      <c r="C4" s="171"/>
      <c r="D4" s="171"/>
      <c r="E4" s="171"/>
      <c r="F4" s="171"/>
      <c r="G4" s="239"/>
    </row>
    <row r="5" spans="1:7" x14ac:dyDescent="0.25">
      <c r="A5" s="240"/>
      <c r="B5" s="241"/>
      <c r="C5" s="655" t="s">
        <v>30</v>
      </c>
      <c r="D5" s="656"/>
      <c r="E5" s="656"/>
      <c r="F5" s="656"/>
      <c r="G5" s="657"/>
    </row>
    <row r="6" spans="1:7" x14ac:dyDescent="0.25">
      <c r="A6" s="240"/>
      <c r="B6" s="241"/>
      <c r="C6" s="171"/>
      <c r="D6" s="171"/>
      <c r="E6" s="171"/>
      <c r="F6" s="171"/>
      <c r="G6" s="239"/>
    </row>
    <row r="7" spans="1:7" ht="15.75" thickBot="1" x14ac:dyDescent="0.3">
      <c r="A7" s="244"/>
      <c r="B7" s="536"/>
      <c r="C7" s="181"/>
      <c r="D7" s="181"/>
      <c r="E7" s="181"/>
      <c r="F7" s="181"/>
      <c r="G7" s="245"/>
    </row>
    <row r="8" spans="1:7" ht="15.75" thickTop="1" x14ac:dyDescent="0.25">
      <c r="A8" s="246"/>
      <c r="B8" s="247"/>
      <c r="C8" s="176"/>
      <c r="D8" s="176"/>
      <c r="E8" s="176"/>
      <c r="F8" s="176"/>
      <c r="G8" s="248"/>
    </row>
    <row r="9" spans="1:7" x14ac:dyDescent="0.25">
      <c r="A9" s="240"/>
      <c r="B9" s="241" t="s">
        <v>31</v>
      </c>
      <c r="C9" s="636" t="s">
        <v>32</v>
      </c>
      <c r="D9" s="637"/>
      <c r="E9" s="637"/>
      <c r="F9" s="637"/>
      <c r="G9" s="638"/>
    </row>
    <row r="10" spans="1:7" ht="15.75" thickBot="1" x14ac:dyDescent="0.3">
      <c r="A10" s="249"/>
      <c r="B10" s="250"/>
      <c r="C10" s="251"/>
      <c r="D10" s="251"/>
      <c r="E10" s="251"/>
      <c r="F10" s="251"/>
      <c r="G10" s="252"/>
    </row>
    <row r="11" spans="1:7" ht="15.75" thickTop="1" x14ac:dyDescent="0.25">
      <c r="A11" s="233"/>
      <c r="B11" s="234"/>
      <c r="C11" s="253"/>
      <c r="D11" s="253"/>
      <c r="E11" s="253"/>
      <c r="F11" s="253"/>
      <c r="G11" s="254"/>
    </row>
    <row r="12" spans="1:7" x14ac:dyDescent="0.25">
      <c r="A12" s="233"/>
      <c r="B12" s="241"/>
      <c r="C12" s="255" t="s">
        <v>33</v>
      </c>
      <c r="D12" s="548" t="s">
        <v>5</v>
      </c>
      <c r="E12" s="255" t="s">
        <v>7</v>
      </c>
      <c r="F12" s="255"/>
      <c r="G12" s="254"/>
    </row>
    <row r="13" spans="1:7" x14ac:dyDescent="0.25">
      <c r="A13" s="233"/>
      <c r="B13" s="241"/>
      <c r="C13" s="535"/>
      <c r="D13" s="255"/>
      <c r="E13" s="255"/>
      <c r="F13" s="255"/>
      <c r="G13" s="254"/>
    </row>
    <row r="14" spans="1:7" x14ac:dyDescent="0.25">
      <c r="A14" s="233"/>
      <c r="B14" s="241" t="s">
        <v>34</v>
      </c>
      <c r="C14" s="171">
        <v>133662030.75183877</v>
      </c>
      <c r="D14" s="171">
        <v>9780153.5987277888</v>
      </c>
      <c r="E14" s="172">
        <v>143442184.35056657</v>
      </c>
      <c r="F14" s="171"/>
      <c r="G14" s="254"/>
    </row>
    <row r="15" spans="1:7" x14ac:dyDescent="0.25">
      <c r="A15" s="233"/>
      <c r="B15" s="241"/>
      <c r="C15" s="171"/>
      <c r="D15" s="171"/>
      <c r="E15" s="172"/>
      <c r="F15" s="171"/>
      <c r="G15" s="254"/>
    </row>
    <row r="16" spans="1:7" x14ac:dyDescent="0.25">
      <c r="A16" s="233"/>
      <c r="B16" s="241" t="s">
        <v>35</v>
      </c>
      <c r="C16" s="171">
        <v>58918320.290644318</v>
      </c>
      <c r="D16" s="171">
        <v>1223065.2756311328</v>
      </c>
      <c r="E16" s="172">
        <v>60141385.566275448</v>
      </c>
      <c r="F16" s="171"/>
      <c r="G16" s="254"/>
    </row>
    <row r="17" spans="1:12" x14ac:dyDescent="0.25">
      <c r="A17" s="233"/>
      <c r="B17" s="241"/>
      <c r="C17" s="171"/>
      <c r="D17" s="171"/>
      <c r="E17" s="172"/>
      <c r="F17" s="171"/>
      <c r="G17" s="254"/>
    </row>
    <row r="18" spans="1:12" x14ac:dyDescent="0.25">
      <c r="A18" s="233"/>
      <c r="B18" s="241" t="s">
        <v>204</v>
      </c>
      <c r="C18" s="171">
        <v>69265057.497200489</v>
      </c>
      <c r="D18" s="171">
        <v>6728274.2182802679</v>
      </c>
      <c r="E18" s="172">
        <v>75993331.71548076</v>
      </c>
      <c r="F18" s="171"/>
      <c r="G18" s="254"/>
    </row>
    <row r="19" spans="1:12" x14ac:dyDescent="0.25">
      <c r="A19" s="233"/>
      <c r="B19" s="241"/>
      <c r="C19" s="171"/>
      <c r="D19" s="171"/>
      <c r="E19" s="172"/>
      <c r="F19" s="171"/>
      <c r="G19" s="254"/>
    </row>
    <row r="20" spans="1:12" x14ac:dyDescent="0.25">
      <c r="A20" s="233"/>
      <c r="B20" s="241" t="s">
        <v>36</v>
      </c>
      <c r="C20" s="171">
        <v>51877664.715617925</v>
      </c>
      <c r="D20" s="171">
        <v>38397773.463396288</v>
      </c>
      <c r="E20" s="172">
        <v>90275438.179014206</v>
      </c>
      <c r="F20" s="171"/>
      <c r="G20" s="254"/>
    </row>
    <row r="21" spans="1:12" x14ac:dyDescent="0.25">
      <c r="A21" s="233"/>
      <c r="B21" s="241"/>
      <c r="C21" s="171"/>
      <c r="D21" s="171"/>
      <c r="E21" s="172"/>
      <c r="F21" s="171"/>
      <c r="G21" s="254"/>
    </row>
    <row r="22" spans="1:12" x14ac:dyDescent="0.25">
      <c r="A22" s="233"/>
      <c r="B22" s="241" t="s">
        <v>37</v>
      </c>
      <c r="C22" s="171">
        <v>25830023.688198373</v>
      </c>
      <c r="D22" s="171">
        <v>1560155.8350484702</v>
      </c>
      <c r="E22" s="172">
        <v>27390179.523246843</v>
      </c>
      <c r="F22" s="171"/>
      <c r="G22" s="254"/>
    </row>
    <row r="23" spans="1:12" x14ac:dyDescent="0.25">
      <c r="A23" s="233"/>
      <c r="B23" s="241"/>
      <c r="C23" s="171"/>
      <c r="D23" s="171"/>
      <c r="E23" s="172"/>
      <c r="F23" s="171"/>
      <c r="G23" s="254"/>
    </row>
    <row r="24" spans="1:12" x14ac:dyDescent="0.25">
      <c r="A24" s="233"/>
      <c r="B24" s="241" t="s">
        <v>38</v>
      </c>
      <c r="C24" s="171">
        <v>75317533.750094026</v>
      </c>
      <c r="D24" s="171">
        <v>34018555.196180783</v>
      </c>
      <c r="E24" s="172">
        <v>109336088.94627482</v>
      </c>
      <c r="F24" s="171"/>
      <c r="G24" s="254"/>
    </row>
    <row r="25" spans="1:12" x14ac:dyDescent="0.25">
      <c r="A25" s="233"/>
      <c r="B25" s="241"/>
      <c r="C25" s="171"/>
      <c r="D25" s="171"/>
      <c r="E25" s="172"/>
      <c r="F25" s="172"/>
      <c r="G25" s="254"/>
    </row>
    <row r="26" spans="1:12" x14ac:dyDescent="0.25">
      <c r="A26" s="233"/>
      <c r="B26" s="241"/>
      <c r="C26" s="32"/>
      <c r="D26" s="32"/>
      <c r="E26" s="32"/>
      <c r="F26" s="32"/>
      <c r="G26" s="254"/>
    </row>
    <row r="27" spans="1:12" x14ac:dyDescent="0.25">
      <c r="A27" s="233"/>
      <c r="B27" s="241" t="s">
        <v>7</v>
      </c>
      <c r="C27" s="32">
        <v>414870630.69359386</v>
      </c>
      <c r="D27" s="32">
        <v>91707977.587264717</v>
      </c>
      <c r="E27" s="32">
        <v>506578608.28085864</v>
      </c>
      <c r="F27" s="32"/>
      <c r="G27" s="256">
        <v>0.61419427241244251</v>
      </c>
      <c r="I27" s="168"/>
      <c r="J27" s="168"/>
    </row>
    <row r="28" spans="1:12" x14ac:dyDescent="0.25">
      <c r="A28" s="233"/>
      <c r="B28" s="234"/>
      <c r="C28" s="235"/>
      <c r="D28" s="235"/>
      <c r="E28" s="235"/>
      <c r="F28" s="257"/>
      <c r="G28" s="254"/>
    </row>
    <row r="29" spans="1:12" x14ac:dyDescent="0.25">
      <c r="A29" s="233"/>
      <c r="B29" s="258"/>
      <c r="C29" s="259"/>
      <c r="D29" s="259"/>
      <c r="E29" s="260"/>
      <c r="F29" s="260"/>
      <c r="G29" s="254"/>
    </row>
    <row r="30" spans="1:12" ht="15.75" thickBot="1" x14ac:dyDescent="0.3">
      <c r="A30" s="233"/>
      <c r="B30" s="258"/>
      <c r="C30" s="259"/>
      <c r="D30" s="259"/>
      <c r="E30" s="235"/>
      <c r="F30" s="235"/>
      <c r="G30" s="254"/>
    </row>
    <row r="31" spans="1:12" ht="15.75" thickTop="1" x14ac:dyDescent="0.25">
      <c r="A31" s="229"/>
      <c r="B31" s="230"/>
      <c r="C31" s="261"/>
      <c r="D31" s="231"/>
      <c r="E31" s="231"/>
      <c r="F31" s="231"/>
      <c r="G31" s="262"/>
    </row>
    <row r="32" spans="1:12" x14ac:dyDescent="0.25">
      <c r="A32" s="240"/>
      <c r="B32" s="241" t="s">
        <v>31</v>
      </c>
      <c r="C32" s="636" t="s">
        <v>39</v>
      </c>
      <c r="D32" s="637"/>
      <c r="E32" s="637"/>
      <c r="F32" s="637"/>
      <c r="G32" s="638"/>
      <c r="K32" s="605"/>
      <c r="L32" s="605"/>
    </row>
    <row r="33" spans="1:12" ht="15.75" thickBot="1" x14ac:dyDescent="0.3">
      <c r="A33" s="263"/>
      <c r="B33" s="264"/>
      <c r="C33" s="412"/>
      <c r="D33" s="179"/>
      <c r="E33" s="179"/>
      <c r="F33" s="179"/>
      <c r="G33" s="180"/>
      <c r="K33" s="605"/>
      <c r="L33" s="605"/>
    </row>
    <row r="34" spans="1:12" ht="15.75" thickTop="1" x14ac:dyDescent="0.25">
      <c r="A34" s="240"/>
      <c r="B34" s="241"/>
      <c r="C34" s="171"/>
      <c r="D34" s="171"/>
      <c r="E34" s="171"/>
      <c r="F34" s="171"/>
      <c r="G34" s="170"/>
      <c r="K34" s="605"/>
      <c r="L34" s="605"/>
    </row>
    <row r="35" spans="1:12" x14ac:dyDescent="0.25">
      <c r="A35" s="240"/>
      <c r="B35" s="241"/>
      <c r="C35" s="255" t="s">
        <v>171</v>
      </c>
      <c r="D35" s="255" t="s">
        <v>172</v>
      </c>
      <c r="E35" s="255" t="s">
        <v>7</v>
      </c>
      <c r="F35" s="535"/>
      <c r="G35" s="536"/>
      <c r="K35" s="605"/>
      <c r="L35" s="605"/>
    </row>
    <row r="36" spans="1:12" x14ac:dyDescent="0.25">
      <c r="A36" s="240"/>
      <c r="B36" s="241"/>
      <c r="C36" s="265"/>
      <c r="D36" s="265"/>
      <c r="E36" s="255"/>
      <c r="F36" s="181"/>
      <c r="G36" s="182"/>
      <c r="K36" s="605"/>
      <c r="L36" s="605"/>
    </row>
    <row r="37" spans="1:12" x14ac:dyDescent="0.25">
      <c r="A37" s="240"/>
      <c r="B37" s="241" t="s">
        <v>34</v>
      </c>
      <c r="C37" s="265">
        <v>121040485.83118249</v>
      </c>
      <c r="D37" s="265">
        <v>22616809.131473094</v>
      </c>
      <c r="E37" s="172">
        <v>143657294.9626556</v>
      </c>
      <c r="F37" s="181"/>
      <c r="G37" s="184"/>
      <c r="K37" s="605"/>
      <c r="L37" s="605"/>
    </row>
    <row r="38" spans="1:12" x14ac:dyDescent="0.25">
      <c r="A38" s="240"/>
      <c r="B38" s="241"/>
      <c r="C38" s="265"/>
      <c r="D38" s="265"/>
      <c r="E38" s="172"/>
      <c r="F38" s="181"/>
      <c r="G38" s="184"/>
      <c r="K38" s="605"/>
      <c r="L38" s="605"/>
    </row>
    <row r="39" spans="1:12" x14ac:dyDescent="0.25">
      <c r="A39" s="240"/>
      <c r="B39" s="241" t="s">
        <v>35</v>
      </c>
      <c r="C39" s="265">
        <v>9834597.075784225</v>
      </c>
      <c r="D39" s="265">
        <v>2202247.2255081292</v>
      </c>
      <c r="E39" s="172">
        <v>12036844.301292354</v>
      </c>
      <c r="F39" s="181"/>
      <c r="G39" s="184"/>
      <c r="K39" s="605"/>
      <c r="L39" s="605"/>
    </row>
    <row r="40" spans="1:12" x14ac:dyDescent="0.25">
      <c r="A40" s="240"/>
      <c r="B40" s="241"/>
      <c r="C40" s="265"/>
      <c r="D40" s="265"/>
      <c r="E40" s="172"/>
      <c r="F40" s="181"/>
      <c r="G40" s="184"/>
      <c r="K40" s="605"/>
      <c r="L40" s="605"/>
    </row>
    <row r="41" spans="1:12" x14ac:dyDescent="0.25">
      <c r="A41" s="240"/>
      <c r="B41" s="241" t="s">
        <v>204</v>
      </c>
      <c r="C41" s="265">
        <v>736840.73853903892</v>
      </c>
      <c r="D41" s="265">
        <v>10306538.993841767</v>
      </c>
      <c r="E41" s="172">
        <v>11043379.732380806</v>
      </c>
      <c r="F41" s="181"/>
      <c r="G41" s="184"/>
    </row>
    <row r="42" spans="1:12" x14ac:dyDescent="0.25">
      <c r="A42" s="240"/>
      <c r="B42" s="241"/>
      <c r="C42" s="265"/>
      <c r="D42" s="265"/>
      <c r="E42" s="172"/>
      <c r="F42" s="181"/>
      <c r="G42" s="184"/>
    </row>
    <row r="43" spans="1:12" x14ac:dyDescent="0.25">
      <c r="A43" s="240"/>
      <c r="B43" s="241" t="s">
        <v>36</v>
      </c>
      <c r="C43" s="265">
        <v>81388308.64469865</v>
      </c>
      <c r="D43" s="265">
        <v>19092842.00444077</v>
      </c>
      <c r="E43" s="172">
        <v>100481150.64913942</v>
      </c>
      <c r="F43" s="181"/>
      <c r="G43" s="184"/>
    </row>
    <row r="44" spans="1:12" x14ac:dyDescent="0.25">
      <c r="A44" s="240"/>
      <c r="B44" s="241"/>
      <c r="C44" s="265"/>
      <c r="D44" s="265"/>
      <c r="E44" s="172"/>
      <c r="F44" s="181"/>
      <c r="G44" s="184"/>
    </row>
    <row r="45" spans="1:12" x14ac:dyDescent="0.25">
      <c r="A45" s="240"/>
      <c r="B45" s="241" t="s">
        <v>37</v>
      </c>
      <c r="C45" s="265">
        <v>29847730.8105761</v>
      </c>
      <c r="D45" s="265">
        <v>4566982.8154671416</v>
      </c>
      <c r="E45" s="172">
        <v>34414713.626043245</v>
      </c>
      <c r="F45" s="181"/>
      <c r="G45" s="184"/>
    </row>
    <row r="46" spans="1:12" x14ac:dyDescent="0.25">
      <c r="A46" s="240"/>
      <c r="B46" s="241"/>
      <c r="C46" s="339"/>
      <c r="D46" s="265"/>
      <c r="E46" s="172"/>
      <c r="F46" s="181"/>
      <c r="G46" s="184"/>
    </row>
    <row r="47" spans="1:12" x14ac:dyDescent="0.25">
      <c r="A47" s="240"/>
      <c r="B47" s="241" t="s">
        <v>38</v>
      </c>
      <c r="C47" s="265">
        <v>12618465.669219481</v>
      </c>
      <c r="D47" s="265">
        <v>3955170.1192690963</v>
      </c>
      <c r="E47" s="172">
        <v>16573635.788488578</v>
      </c>
      <c r="F47" s="181"/>
      <c r="G47" s="184"/>
    </row>
    <row r="48" spans="1:12" x14ac:dyDescent="0.25">
      <c r="A48" s="240"/>
      <c r="B48" s="241"/>
      <c r="C48" s="339"/>
      <c r="D48" s="265"/>
      <c r="E48" s="172"/>
      <c r="F48" s="181"/>
      <c r="G48" s="184"/>
    </row>
    <row r="49" spans="1:10" x14ac:dyDescent="0.25">
      <c r="A49" s="240"/>
      <c r="B49" s="241"/>
      <c r="C49" s="339"/>
      <c r="D49" s="265"/>
      <c r="E49" s="32"/>
      <c r="F49" s="181"/>
      <c r="G49" s="184"/>
    </row>
    <row r="50" spans="1:10" x14ac:dyDescent="0.25">
      <c r="A50" s="240"/>
      <c r="B50" s="241"/>
      <c r="C50" s="339"/>
      <c r="D50" s="265"/>
      <c r="E50" s="32"/>
      <c r="F50" s="181"/>
      <c r="G50" s="184"/>
    </row>
    <row r="51" spans="1:10" x14ac:dyDescent="0.25">
      <c r="A51" s="240"/>
      <c r="B51" s="172" t="s">
        <v>7</v>
      </c>
      <c r="C51" s="340">
        <v>255466428.77000001</v>
      </c>
      <c r="D51" s="266">
        <v>62740590.289999999</v>
      </c>
      <c r="E51" s="266">
        <v>318207019.06</v>
      </c>
      <c r="F51" s="546"/>
      <c r="G51" s="256">
        <v>0.38580572758755743</v>
      </c>
      <c r="I51" s="168"/>
      <c r="J51" s="168"/>
    </row>
    <row r="52" spans="1:10" x14ac:dyDescent="0.25">
      <c r="A52" s="240"/>
      <c r="B52" s="241"/>
      <c r="C52" s="181"/>
      <c r="D52" s="181"/>
      <c r="E52" s="255"/>
      <c r="F52" s="181"/>
      <c r="G52" s="184"/>
    </row>
    <row r="53" spans="1:10" x14ac:dyDescent="0.25">
      <c r="A53" s="240"/>
      <c r="B53" s="267"/>
      <c r="C53" s="108"/>
      <c r="D53" s="108"/>
      <c r="E53" s="189"/>
      <c r="F53" s="189"/>
      <c r="G53" s="547"/>
    </row>
    <row r="54" spans="1:10" ht="15.75" thickBot="1" x14ac:dyDescent="0.3">
      <c r="A54" s="240"/>
      <c r="B54" s="241"/>
      <c r="C54" s="171"/>
      <c r="D54" s="171"/>
      <c r="E54" s="171"/>
      <c r="F54" s="171"/>
      <c r="G54" s="170"/>
    </row>
    <row r="55" spans="1:10" ht="15.75" thickTop="1" x14ac:dyDescent="0.25">
      <c r="A55" s="246"/>
      <c r="B55" s="247"/>
      <c r="C55" s="175"/>
      <c r="D55" s="176"/>
      <c r="E55" s="176"/>
      <c r="F55" s="176"/>
      <c r="G55" s="177"/>
    </row>
    <row r="56" spans="1:10" x14ac:dyDescent="0.25">
      <c r="A56" s="274" t="s">
        <v>173</v>
      </c>
      <c r="B56" s="268"/>
      <c r="C56" s="534"/>
      <c r="D56" s="535"/>
      <c r="E56" s="269"/>
      <c r="F56" s="269"/>
      <c r="G56" s="547">
        <v>824785627.3408587</v>
      </c>
    </row>
    <row r="57" spans="1:10" ht="15.75" thickBot="1" x14ac:dyDescent="0.3">
      <c r="A57" s="249"/>
      <c r="B57" s="250"/>
      <c r="C57" s="270"/>
      <c r="D57" s="271"/>
      <c r="E57" s="271"/>
      <c r="F57" s="271"/>
      <c r="G57" s="272"/>
    </row>
    <row r="58" spans="1:10" ht="15.75" thickTop="1" x14ac:dyDescent="0.25"/>
    <row r="60" spans="1:10" x14ac:dyDescent="0.25">
      <c r="G60" s="167"/>
    </row>
  </sheetData>
  <mergeCells count="4">
    <mergeCell ref="C32:G32"/>
    <mergeCell ref="C5:G5"/>
    <mergeCell ref="C9:G9"/>
    <mergeCell ref="A3:B3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69"/>
  <sheetViews>
    <sheetView showGridLines="0" topLeftCell="A52" workbookViewId="0">
      <selection activeCell="E78" sqref="E78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15.85546875" style="1" customWidth="1"/>
    <col min="4" max="4" width="20.28515625" style="1" customWidth="1"/>
    <col min="5" max="5" width="22.85546875" style="1" bestFit="1" customWidth="1"/>
    <col min="6" max="16384" width="11.42578125" style="1"/>
  </cols>
  <sheetData>
    <row r="1" spans="1:6" ht="15.75" thickTop="1" x14ac:dyDescent="0.25">
      <c r="A1" s="279"/>
      <c r="B1" s="280"/>
      <c r="C1" s="281"/>
      <c r="D1" s="281"/>
      <c r="E1" s="281"/>
      <c r="F1" s="282"/>
    </row>
    <row r="2" spans="1:6" x14ac:dyDescent="0.25">
      <c r="A2" s="190"/>
      <c r="B2" s="283"/>
      <c r="C2" s="265"/>
      <c r="D2" s="265"/>
      <c r="E2" s="265"/>
      <c r="F2" s="284"/>
    </row>
    <row r="3" spans="1:6" x14ac:dyDescent="0.25">
      <c r="A3" s="190"/>
      <c r="B3" s="543"/>
      <c r="C3" s="542" t="s">
        <v>182</v>
      </c>
      <c r="D3" s="543"/>
      <c r="E3" s="543"/>
      <c r="F3" s="544"/>
    </row>
    <row r="4" spans="1:6" x14ac:dyDescent="0.25">
      <c r="A4" s="190"/>
      <c r="B4" s="535"/>
      <c r="C4" s="535"/>
      <c r="D4" s="535"/>
      <c r="E4" s="535"/>
      <c r="F4" s="536"/>
    </row>
    <row r="5" spans="1:6" x14ac:dyDescent="0.25">
      <c r="A5" s="190"/>
      <c r="B5" s="543"/>
      <c r="C5" s="542" t="s">
        <v>205</v>
      </c>
      <c r="D5" s="543"/>
      <c r="E5" s="543"/>
      <c r="F5" s="544"/>
    </row>
    <row r="6" spans="1:6" x14ac:dyDescent="0.25">
      <c r="A6" s="190"/>
      <c r="B6" s="288"/>
      <c r="C6" s="289"/>
      <c r="D6" s="289"/>
      <c r="E6" s="289"/>
      <c r="F6" s="284"/>
    </row>
    <row r="7" spans="1:6" x14ac:dyDescent="0.25">
      <c r="A7" s="290"/>
      <c r="B7" s="291"/>
      <c r="C7" s="291"/>
      <c r="D7" s="108"/>
      <c r="E7" s="108"/>
      <c r="F7" s="547"/>
    </row>
    <row r="8" spans="1:6" x14ac:dyDescent="0.25">
      <c r="A8" s="190"/>
      <c r="B8" s="292"/>
      <c r="C8" s="292"/>
      <c r="D8" s="292"/>
      <c r="E8" s="292"/>
      <c r="F8" s="293"/>
    </row>
    <row r="9" spans="1:6" x14ac:dyDescent="0.25">
      <c r="A9" s="190"/>
      <c r="B9" s="294" t="s">
        <v>175</v>
      </c>
      <c r="C9" s="659" t="s">
        <v>46</v>
      </c>
      <c r="D9" s="659"/>
      <c r="E9" s="545" t="s">
        <v>206</v>
      </c>
      <c r="F9" s="296"/>
    </row>
    <row r="10" spans="1:6" x14ac:dyDescent="0.25">
      <c r="A10" s="190"/>
      <c r="B10" s="108"/>
      <c r="C10" s="297"/>
      <c r="D10" s="545"/>
      <c r="E10" s="297"/>
      <c r="F10" s="245"/>
    </row>
    <row r="11" spans="1:6" x14ac:dyDescent="0.25">
      <c r="A11" s="190"/>
      <c r="B11" s="108"/>
      <c r="C11" s="545" t="s">
        <v>47</v>
      </c>
      <c r="D11" s="545" t="s">
        <v>5</v>
      </c>
      <c r="E11" s="297"/>
      <c r="F11" s="284"/>
    </row>
    <row r="12" spans="1:6" x14ac:dyDescent="0.25">
      <c r="A12" s="290"/>
      <c r="B12" s="298"/>
      <c r="C12" s="299" t="s">
        <v>48</v>
      </c>
      <c r="D12" s="415" t="s">
        <v>199</v>
      </c>
      <c r="E12" s="299" t="s">
        <v>48</v>
      </c>
      <c r="F12" s="300"/>
    </row>
    <row r="13" spans="1:6" x14ac:dyDescent="0.25">
      <c r="A13" s="190"/>
      <c r="B13" s="301"/>
      <c r="C13" s="302"/>
      <c r="D13" s="222"/>
      <c r="E13" s="222"/>
      <c r="F13" s="536"/>
    </row>
    <row r="14" spans="1:6" x14ac:dyDescent="0.25">
      <c r="A14" s="190"/>
      <c r="B14" s="241" t="s">
        <v>34</v>
      </c>
      <c r="C14" s="534">
        <v>1107.7208674653482</v>
      </c>
      <c r="D14" s="535">
        <v>130.3143030190044</v>
      </c>
      <c r="E14" s="535">
        <v>1190.556379389508</v>
      </c>
      <c r="F14" s="182"/>
    </row>
    <row r="15" spans="1:6" x14ac:dyDescent="0.25">
      <c r="A15" s="190"/>
      <c r="B15" s="241"/>
      <c r="C15" s="534"/>
      <c r="D15" s="535"/>
      <c r="E15" s="535"/>
      <c r="F15" s="182"/>
    </row>
    <row r="16" spans="1:6" x14ac:dyDescent="0.25">
      <c r="A16" s="190"/>
      <c r="B16" s="241" t="s">
        <v>35</v>
      </c>
      <c r="C16" s="534">
        <v>488.28416338464098</v>
      </c>
      <c r="D16" s="535">
        <v>16.296563988662736</v>
      </c>
      <c r="E16" s="535">
        <v>99.755057857292599</v>
      </c>
      <c r="F16" s="182"/>
    </row>
    <row r="17" spans="1:6" x14ac:dyDescent="0.25">
      <c r="A17" s="190"/>
      <c r="B17" s="241"/>
      <c r="C17" s="534"/>
      <c r="D17" s="535"/>
      <c r="E17" s="535"/>
      <c r="F17" s="182"/>
    </row>
    <row r="18" spans="1:6" x14ac:dyDescent="0.25">
      <c r="A18" s="190"/>
      <c r="B18" s="241" t="s">
        <v>204</v>
      </c>
      <c r="C18" s="534">
        <v>574.03249931380105</v>
      </c>
      <c r="D18" s="535">
        <v>89.64995860494291</v>
      </c>
      <c r="E18" s="535">
        <v>91.52174411904798</v>
      </c>
      <c r="F18" s="182"/>
    </row>
    <row r="19" spans="1:6" x14ac:dyDescent="0.25">
      <c r="A19" s="190"/>
      <c r="B19" s="241"/>
      <c r="C19" s="534"/>
      <c r="D19" s="535"/>
      <c r="E19" s="535"/>
      <c r="F19" s="182"/>
    </row>
    <row r="20" spans="1:6" x14ac:dyDescent="0.25">
      <c r="A20" s="190"/>
      <c r="B20" s="241" t="s">
        <v>36</v>
      </c>
      <c r="C20" s="534">
        <v>429.93489951947493</v>
      </c>
      <c r="D20" s="535">
        <v>511.62581812774448</v>
      </c>
      <c r="E20" s="535">
        <v>832.73512107289184</v>
      </c>
      <c r="F20" s="182"/>
    </row>
    <row r="21" spans="1:6" x14ac:dyDescent="0.25">
      <c r="A21" s="190"/>
      <c r="B21" s="241"/>
      <c r="C21" s="534"/>
      <c r="D21" s="535"/>
      <c r="E21" s="535"/>
      <c r="F21" s="182"/>
    </row>
    <row r="22" spans="1:6" x14ac:dyDescent="0.25">
      <c r="A22" s="190"/>
      <c r="B22" s="241" t="s">
        <v>37</v>
      </c>
      <c r="C22" s="534">
        <v>214.0657005254125</v>
      </c>
      <c r="D22" s="535">
        <v>20.78808049311424</v>
      </c>
      <c r="E22" s="535">
        <v>285.21111206360843</v>
      </c>
      <c r="F22" s="182"/>
    </row>
    <row r="23" spans="1:6" x14ac:dyDescent="0.25">
      <c r="A23" s="190"/>
      <c r="B23" s="241"/>
      <c r="C23" s="534"/>
      <c r="D23" s="535"/>
      <c r="E23" s="535"/>
      <c r="F23" s="182"/>
    </row>
    <row r="24" spans="1:6" x14ac:dyDescent="0.25">
      <c r="A24" s="190"/>
      <c r="B24" s="241" t="s">
        <v>38</v>
      </c>
      <c r="C24" s="534">
        <v>624.19225079637692</v>
      </c>
      <c r="D24" s="535">
        <v>453.27553042525744</v>
      </c>
      <c r="E24" s="535">
        <v>137.3536082716351</v>
      </c>
      <c r="F24" s="182"/>
    </row>
    <row r="25" spans="1:6" x14ac:dyDescent="0.25">
      <c r="A25" s="190"/>
      <c r="B25" s="241"/>
      <c r="C25" s="304"/>
      <c r="D25" s="305"/>
      <c r="E25" s="305"/>
      <c r="F25" s="182"/>
    </row>
    <row r="26" spans="1:6" x14ac:dyDescent="0.25">
      <c r="A26" s="190"/>
      <c r="B26" s="241"/>
      <c r="C26" s="197"/>
      <c r="D26" s="303"/>
      <c r="E26" s="303"/>
      <c r="F26" s="182"/>
    </row>
    <row r="27" spans="1:6" x14ac:dyDescent="0.25">
      <c r="A27" s="306"/>
      <c r="B27" s="307"/>
      <c r="C27" s="308"/>
      <c r="D27" s="308"/>
      <c r="E27" s="308"/>
      <c r="F27" s="309"/>
    </row>
    <row r="28" spans="1:6" x14ac:dyDescent="0.25">
      <c r="A28" s="190"/>
      <c r="B28" s="310" t="s">
        <v>7</v>
      </c>
      <c r="C28" s="37">
        <v>3438.2303810050548</v>
      </c>
      <c r="D28" s="37">
        <v>1221.9502546587262</v>
      </c>
      <c r="E28" s="37">
        <v>2637.1330227739841</v>
      </c>
      <c r="F28" s="182"/>
    </row>
    <row r="29" spans="1:6" x14ac:dyDescent="0.25">
      <c r="A29" s="290"/>
      <c r="B29" s="311"/>
      <c r="C29" s="192"/>
      <c r="D29" s="192"/>
      <c r="E29" s="192"/>
      <c r="F29" s="312"/>
    </row>
    <row r="30" spans="1:6" x14ac:dyDescent="0.25">
      <c r="A30" s="190"/>
      <c r="B30" s="283"/>
      <c r="C30" s="181"/>
      <c r="D30" s="181"/>
      <c r="E30" s="535"/>
      <c r="F30" s="182"/>
    </row>
    <row r="31" spans="1:6" x14ac:dyDescent="0.25">
      <c r="A31" s="190"/>
      <c r="B31" s="294" t="s">
        <v>49</v>
      </c>
      <c r="C31" s="76">
        <v>120664</v>
      </c>
      <c r="D31" s="76">
        <v>75050.5</v>
      </c>
      <c r="E31" s="546"/>
      <c r="F31" s="182"/>
    </row>
    <row r="32" spans="1:6" x14ac:dyDescent="0.25">
      <c r="A32" s="190"/>
      <c r="B32" s="311"/>
      <c r="C32" s="313"/>
      <c r="D32" s="313"/>
      <c r="E32" s="313"/>
      <c r="F32" s="314"/>
    </row>
    <row r="33" spans="1:6" x14ac:dyDescent="0.25">
      <c r="A33" s="306"/>
      <c r="B33" s="315"/>
      <c r="C33" s="187"/>
      <c r="D33" s="181"/>
      <c r="E33" s="181"/>
      <c r="F33" s="182"/>
    </row>
    <row r="34" spans="1:6" x14ac:dyDescent="0.25">
      <c r="A34" s="190"/>
      <c r="B34" s="316" t="s">
        <v>50</v>
      </c>
      <c r="C34" s="222"/>
      <c r="D34" s="222"/>
      <c r="E34" s="181"/>
      <c r="F34" s="182"/>
    </row>
    <row r="35" spans="1:6" x14ac:dyDescent="0.25">
      <c r="A35" s="190"/>
      <c r="B35" s="317"/>
      <c r="C35" s="318"/>
      <c r="D35" s="222"/>
      <c r="E35" s="319"/>
      <c r="F35" s="182"/>
    </row>
    <row r="36" spans="1:6" x14ac:dyDescent="0.25">
      <c r="A36" s="190"/>
      <c r="B36" s="320" t="s">
        <v>177</v>
      </c>
      <c r="C36" s="534">
        <v>1.1771324497251894</v>
      </c>
      <c r="D36" s="535">
        <v>0.68680646030033954</v>
      </c>
      <c r="E36" s="319">
        <v>0</v>
      </c>
      <c r="F36" s="182"/>
    </row>
    <row r="37" spans="1:6" x14ac:dyDescent="0.25">
      <c r="A37" s="190"/>
      <c r="B37" s="320"/>
      <c r="C37" s="534"/>
      <c r="D37" s="535"/>
      <c r="E37" s="535"/>
      <c r="F37" s="536"/>
    </row>
    <row r="38" spans="1:6" x14ac:dyDescent="0.25">
      <c r="A38" s="190"/>
      <c r="B38" s="283" t="s">
        <v>52</v>
      </c>
      <c r="C38" s="534">
        <v>1.1968123952098222</v>
      </c>
      <c r="D38" s="535">
        <v>0.73497275222735858</v>
      </c>
      <c r="E38" s="181"/>
      <c r="F38" s="182"/>
    </row>
    <row r="39" spans="1:6" x14ac:dyDescent="0.25">
      <c r="A39" s="290"/>
      <c r="B39" s="321"/>
      <c r="C39" s="535"/>
      <c r="D39" s="192"/>
      <c r="E39" s="192"/>
      <c r="F39" s="312"/>
    </row>
    <row r="40" spans="1:6" x14ac:dyDescent="0.25">
      <c r="A40" s="190"/>
      <c r="B40" s="283"/>
      <c r="C40" s="501"/>
      <c r="D40" s="181"/>
      <c r="E40" s="535"/>
      <c r="F40" s="182"/>
    </row>
    <row r="41" spans="1:6" x14ac:dyDescent="0.25">
      <c r="A41" s="190"/>
      <c r="B41" s="294" t="s">
        <v>53</v>
      </c>
      <c r="C41" s="76">
        <v>33602670</v>
      </c>
      <c r="D41" s="181"/>
      <c r="E41" s="181"/>
      <c r="F41" s="182"/>
    </row>
    <row r="42" spans="1:6" x14ac:dyDescent="0.25">
      <c r="A42" s="190"/>
      <c r="B42" s="294"/>
      <c r="C42" s="76"/>
      <c r="D42" s="181"/>
      <c r="E42" s="181"/>
      <c r="F42" s="182"/>
    </row>
    <row r="43" spans="1:6" x14ac:dyDescent="0.25">
      <c r="A43" s="190"/>
      <c r="B43" s="294" t="s">
        <v>54</v>
      </c>
      <c r="C43" s="76">
        <v>14913600</v>
      </c>
      <c r="D43" s="181"/>
      <c r="E43" s="181"/>
      <c r="F43" s="182"/>
    </row>
    <row r="44" spans="1:6" x14ac:dyDescent="0.25">
      <c r="A44" s="190"/>
      <c r="B44" s="322"/>
      <c r="C44" s="535"/>
      <c r="D44" s="181"/>
      <c r="E44" s="181"/>
      <c r="F44" s="182"/>
    </row>
    <row r="45" spans="1:6" x14ac:dyDescent="0.25">
      <c r="A45" s="306"/>
      <c r="B45" s="315"/>
      <c r="C45" s="502"/>
      <c r="D45" s="325"/>
      <c r="E45" s="326"/>
      <c r="F45" s="309"/>
    </row>
    <row r="46" spans="1:6" x14ac:dyDescent="0.25">
      <c r="A46" s="190"/>
      <c r="B46" s="327" t="s">
        <v>55</v>
      </c>
      <c r="C46" s="76"/>
      <c r="D46" s="181"/>
      <c r="E46" s="535"/>
      <c r="F46" s="182"/>
    </row>
    <row r="47" spans="1:6" x14ac:dyDescent="0.25">
      <c r="A47" s="190"/>
      <c r="B47" s="320"/>
      <c r="C47" s="265"/>
      <c r="D47" s="181"/>
      <c r="E47" s="535"/>
      <c r="F47" s="182"/>
    </row>
    <row r="48" spans="1:6" x14ac:dyDescent="0.25">
      <c r="A48" s="190"/>
      <c r="B48" s="320" t="s">
        <v>56</v>
      </c>
      <c r="C48" s="535">
        <v>4.5276176994268607</v>
      </c>
      <c r="D48" s="181"/>
      <c r="E48" s="535"/>
      <c r="F48" s="182"/>
    </row>
    <row r="49" spans="1:6" x14ac:dyDescent="0.25">
      <c r="A49" s="190"/>
      <c r="B49" s="320"/>
      <c r="C49" s="535"/>
      <c r="D49" s="181"/>
      <c r="E49" s="535"/>
      <c r="F49" s="182"/>
    </row>
    <row r="50" spans="1:6" x14ac:dyDescent="0.25">
      <c r="A50" s="190"/>
      <c r="B50" s="320" t="s">
        <v>57</v>
      </c>
      <c r="C50" s="535">
        <v>10.201429798304902</v>
      </c>
      <c r="D50" s="181"/>
      <c r="E50" s="535"/>
      <c r="F50" s="182"/>
    </row>
    <row r="51" spans="1:6" x14ac:dyDescent="0.25">
      <c r="A51" s="190"/>
      <c r="B51" s="320"/>
      <c r="C51" s="534"/>
      <c r="D51" s="181"/>
      <c r="E51" s="535"/>
      <c r="F51" s="182"/>
    </row>
    <row r="52" spans="1:6" x14ac:dyDescent="0.25">
      <c r="A52" s="190"/>
      <c r="B52" s="320" t="s">
        <v>178</v>
      </c>
      <c r="C52" s="534">
        <v>55.837603395558418</v>
      </c>
      <c r="D52" s="181"/>
      <c r="E52" s="283"/>
      <c r="F52" s="182"/>
    </row>
    <row r="53" spans="1:6" x14ac:dyDescent="0.25">
      <c r="A53" s="190"/>
      <c r="B53" s="320"/>
      <c r="C53" s="534"/>
      <c r="D53" s="181"/>
      <c r="E53" s="283"/>
      <c r="F53" s="182"/>
    </row>
    <row r="54" spans="1:6" x14ac:dyDescent="0.25">
      <c r="A54" s="190"/>
      <c r="B54" s="320" t="s">
        <v>58</v>
      </c>
      <c r="C54" s="534">
        <v>60.272779525399635</v>
      </c>
      <c r="D54" s="181"/>
      <c r="E54" s="283"/>
      <c r="F54" s="182"/>
    </row>
    <row r="55" spans="1:6" x14ac:dyDescent="0.25">
      <c r="A55" s="290"/>
      <c r="B55" s="321"/>
      <c r="C55" s="328"/>
      <c r="D55" s="192"/>
      <c r="E55" s="311"/>
      <c r="F55" s="312"/>
    </row>
    <row r="56" spans="1:6" x14ac:dyDescent="0.25">
      <c r="A56" s="190"/>
      <c r="B56" s="301"/>
      <c r="C56" s="535"/>
      <c r="D56" s="181"/>
      <c r="E56" s="283"/>
      <c r="F56" s="182"/>
    </row>
    <row r="57" spans="1:6" x14ac:dyDescent="0.25">
      <c r="A57" s="190"/>
      <c r="B57" s="327" t="s">
        <v>59</v>
      </c>
      <c r="C57" s="534"/>
      <c r="D57" s="181"/>
      <c r="E57" s="283"/>
      <c r="F57" s="182"/>
    </row>
    <row r="58" spans="1:6" x14ac:dyDescent="0.25">
      <c r="A58" s="190"/>
      <c r="B58" s="320"/>
      <c r="C58" s="534"/>
      <c r="D58" s="181"/>
      <c r="E58" s="283"/>
      <c r="F58" s="182"/>
    </row>
    <row r="59" spans="1:6" x14ac:dyDescent="0.25">
      <c r="A59" s="190"/>
      <c r="B59" s="317" t="s">
        <v>60</v>
      </c>
      <c r="C59" s="534">
        <v>15.703377304607875</v>
      </c>
      <c r="D59" s="222"/>
      <c r="E59" s="283"/>
      <c r="F59" s="182"/>
    </row>
    <row r="60" spans="1:6" x14ac:dyDescent="0.25">
      <c r="A60" s="190"/>
      <c r="B60" s="317"/>
      <c r="C60" s="197"/>
      <c r="D60" s="222"/>
      <c r="E60" s="265"/>
      <c r="F60" s="182"/>
    </row>
    <row r="61" spans="1:6" x14ac:dyDescent="0.25">
      <c r="A61" s="190"/>
      <c r="B61" s="317" t="s">
        <v>61</v>
      </c>
      <c r="C61" s="534">
        <v>455.75429192495966</v>
      </c>
      <c r="D61" s="222"/>
      <c r="E61" s="266"/>
      <c r="F61" s="173"/>
    </row>
    <row r="62" spans="1:6" x14ac:dyDescent="0.25">
      <c r="A62" s="190"/>
      <c r="B62" s="320"/>
      <c r="C62" s="534"/>
      <c r="D62" s="181"/>
      <c r="E62" s="265"/>
      <c r="F62" s="182"/>
    </row>
    <row r="63" spans="1:6" x14ac:dyDescent="0.25">
      <c r="A63" s="190"/>
      <c r="B63" s="320" t="s">
        <v>179</v>
      </c>
      <c r="C63" s="534">
        <v>47.435276640784252</v>
      </c>
      <c r="D63" s="181"/>
      <c r="E63" s="265"/>
      <c r="F63" s="182"/>
    </row>
    <row r="64" spans="1:6" x14ac:dyDescent="0.25">
      <c r="A64" s="190"/>
      <c r="B64" s="268"/>
      <c r="C64" s="534"/>
      <c r="D64" s="535"/>
      <c r="E64" s="329"/>
      <c r="F64" s="182"/>
    </row>
    <row r="65" spans="1:6" x14ac:dyDescent="0.25">
      <c r="A65" s="190"/>
      <c r="B65" s="267" t="s">
        <v>62</v>
      </c>
      <c r="C65" s="534">
        <v>52.926270648937887</v>
      </c>
      <c r="D65" s="222"/>
      <c r="E65" s="108"/>
      <c r="F65" s="330"/>
    </row>
    <row r="66" spans="1:6" x14ac:dyDescent="0.25">
      <c r="A66" s="190"/>
      <c r="B66" s="330"/>
      <c r="C66" s="331"/>
      <c r="D66" s="222"/>
      <c r="E66" s="108"/>
      <c r="F66" s="330"/>
    </row>
    <row r="67" spans="1:6" x14ac:dyDescent="0.25">
      <c r="A67" s="190"/>
      <c r="B67" s="330"/>
      <c r="C67" s="108"/>
      <c r="D67" s="222"/>
      <c r="E67" s="108"/>
      <c r="F67" s="330"/>
    </row>
    <row r="68" spans="1:6" ht="15.75" thickBot="1" x14ac:dyDescent="0.3">
      <c r="A68" s="332"/>
      <c r="B68" s="333"/>
      <c r="C68" s="334"/>
      <c r="D68" s="334"/>
      <c r="E68" s="334"/>
      <c r="F68" s="333"/>
    </row>
    <row r="69" spans="1:6" ht="15.75" thickTop="1" x14ac:dyDescent="0.25"/>
  </sheetData>
  <mergeCells count="1">
    <mergeCell ref="C9:D9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42"/>
  <sheetViews>
    <sheetView showGridLines="0" topLeftCell="A13" zoomScaleNormal="100" workbookViewId="0">
      <selection activeCell="E78" sqref="E78"/>
    </sheetView>
  </sheetViews>
  <sheetFormatPr baseColWidth="10" defaultRowHeight="12" x14ac:dyDescent="0.2"/>
  <cols>
    <col min="1" max="1" width="30.140625" style="368" bestFit="1" customWidth="1"/>
    <col min="2" max="2" width="15.140625" style="377" bestFit="1" customWidth="1"/>
    <col min="3" max="3" width="14.140625" style="377" bestFit="1" customWidth="1"/>
    <col min="4" max="4" width="11.85546875" style="377" bestFit="1" customWidth="1"/>
    <col min="5" max="5" width="24.140625" style="455" customWidth="1"/>
    <col min="6" max="6" width="16" style="377" bestFit="1" customWidth="1"/>
    <col min="7" max="7" width="17.85546875" style="377" customWidth="1"/>
    <col min="8" max="8" width="15.140625" style="377" bestFit="1" customWidth="1"/>
    <col min="9" max="9" width="13.42578125" style="368" bestFit="1" customWidth="1"/>
    <col min="10" max="16384" width="11.42578125" style="368"/>
  </cols>
  <sheetData>
    <row r="2" spans="1:12" s="111" customFormat="1" ht="20.100000000000001" customHeight="1" x14ac:dyDescent="0.2">
      <c r="A2" s="266" t="s">
        <v>207</v>
      </c>
      <c r="B2" s="497" t="s">
        <v>8</v>
      </c>
      <c r="C2" s="497"/>
      <c r="D2" s="497"/>
      <c r="E2" s="497"/>
      <c r="F2" s="497"/>
      <c r="G2" s="654" t="s">
        <v>227</v>
      </c>
      <c r="H2" s="654"/>
      <c r="J2" s="166"/>
      <c r="K2" s="166"/>
      <c r="L2" s="166"/>
    </row>
    <row r="3" spans="1:12" ht="12.75" thickBot="1" x14ac:dyDescent="0.25"/>
    <row r="4" spans="1:12" ht="12.75" thickTop="1" x14ac:dyDescent="0.2">
      <c r="A4" s="561"/>
      <c r="B4" s="650" t="s">
        <v>262</v>
      </c>
      <c r="C4" s="651"/>
      <c r="D4" s="651"/>
      <c r="E4" s="651"/>
      <c r="F4" s="586"/>
      <c r="G4" s="586"/>
      <c r="H4" s="587"/>
      <c r="I4" s="481"/>
    </row>
    <row r="5" spans="1:12" ht="19.5" customHeight="1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73" t="s">
        <v>4</v>
      </c>
      <c r="F5" s="588" t="s">
        <v>5</v>
      </c>
      <c r="G5" s="588" t="s">
        <v>6</v>
      </c>
      <c r="H5" s="589" t="s">
        <v>7</v>
      </c>
      <c r="I5" s="481"/>
    </row>
    <row r="6" spans="1:12" ht="12.75" thickTop="1" x14ac:dyDescent="0.2">
      <c r="A6" s="490" t="s">
        <v>9</v>
      </c>
      <c r="B6" s="465"/>
      <c r="C6" s="465"/>
      <c r="D6" s="465"/>
      <c r="E6" s="465"/>
      <c r="F6" s="465"/>
      <c r="G6" s="465"/>
      <c r="H6" s="465"/>
    </row>
    <row r="7" spans="1:12" x14ac:dyDescent="0.2">
      <c r="A7" s="490" t="s">
        <v>245</v>
      </c>
      <c r="B7" s="465">
        <v>130066856.09999999</v>
      </c>
      <c r="C7" s="465">
        <v>14310003.27</v>
      </c>
      <c r="D7" s="465"/>
      <c r="E7" s="466">
        <v>144376859.37</v>
      </c>
      <c r="F7" s="465"/>
      <c r="G7" s="465"/>
      <c r="H7" s="466">
        <v>144376859.37</v>
      </c>
    </row>
    <row r="8" spans="1:12" x14ac:dyDescent="0.2">
      <c r="A8" s="490" t="s">
        <v>246</v>
      </c>
      <c r="B8" s="465">
        <v>67635768.510000005</v>
      </c>
      <c r="C8" s="465">
        <v>8605923.1799999997</v>
      </c>
      <c r="D8" s="465"/>
      <c r="E8" s="466">
        <v>76241691.689999998</v>
      </c>
      <c r="F8" s="465"/>
      <c r="G8" s="465"/>
      <c r="H8" s="466">
        <v>76241691.689999998</v>
      </c>
    </row>
    <row r="9" spans="1:12" x14ac:dyDescent="0.2">
      <c r="A9" s="490" t="s">
        <v>267</v>
      </c>
      <c r="B9" s="465">
        <v>197702624.61000001</v>
      </c>
      <c r="C9" s="465">
        <v>22915926.449999999</v>
      </c>
      <c r="D9" s="466"/>
      <c r="E9" s="466">
        <v>220618551.06</v>
      </c>
      <c r="F9" s="466"/>
      <c r="G9" s="466"/>
      <c r="H9" s="466">
        <v>220618551.06</v>
      </c>
    </row>
    <row r="10" spans="1:12" x14ac:dyDescent="0.2">
      <c r="A10" s="490" t="s">
        <v>247</v>
      </c>
      <c r="B10" s="465"/>
      <c r="C10" s="465"/>
      <c r="D10" s="465"/>
      <c r="E10" s="466"/>
      <c r="F10" s="465">
        <v>123479143.81999999</v>
      </c>
      <c r="G10" s="465"/>
      <c r="H10" s="466">
        <v>123479143.81999999</v>
      </c>
    </row>
    <row r="11" spans="1:12" ht="12.75" thickBot="1" x14ac:dyDescent="0.25">
      <c r="A11" s="490" t="s">
        <v>249</v>
      </c>
      <c r="B11" s="465">
        <v>13717265.74</v>
      </c>
      <c r="C11" s="465">
        <v>1133157.2</v>
      </c>
      <c r="D11" s="465"/>
      <c r="E11" s="466">
        <v>14850422.939999999</v>
      </c>
      <c r="F11" s="465">
        <v>1691.14</v>
      </c>
      <c r="G11" s="465"/>
      <c r="H11" s="466">
        <v>14852114.08</v>
      </c>
    </row>
    <row r="12" spans="1:12" ht="13.5" thickTop="1" thickBot="1" x14ac:dyDescent="0.25">
      <c r="A12" s="372" t="s">
        <v>180</v>
      </c>
      <c r="B12" s="471">
        <v>211419890.34999999</v>
      </c>
      <c r="C12" s="471">
        <v>24049083.649999999</v>
      </c>
      <c r="D12" s="472"/>
      <c r="E12" s="471">
        <v>235468974</v>
      </c>
      <c r="F12" s="471">
        <v>123480834.95999999</v>
      </c>
      <c r="G12" s="471"/>
      <c r="H12" s="473">
        <v>358949808.95999998</v>
      </c>
    </row>
    <row r="13" spans="1:12" ht="12.75" thickTop="1" x14ac:dyDescent="0.2">
      <c r="A13" s="490" t="s">
        <v>268</v>
      </c>
      <c r="B13" s="465"/>
      <c r="C13" s="465"/>
      <c r="D13" s="465"/>
      <c r="E13" s="466"/>
      <c r="F13" s="465"/>
      <c r="G13" s="465"/>
      <c r="H13" s="466"/>
    </row>
    <row r="14" spans="1:12" x14ac:dyDescent="0.2">
      <c r="A14" s="490" t="s">
        <v>232</v>
      </c>
      <c r="B14" s="465"/>
      <c r="C14" s="465"/>
      <c r="D14" s="465"/>
      <c r="E14" s="466"/>
      <c r="F14" s="465"/>
      <c r="G14" s="465"/>
      <c r="H14" s="466"/>
    </row>
    <row r="15" spans="1:12" x14ac:dyDescent="0.2">
      <c r="A15" s="490" t="s">
        <v>250</v>
      </c>
      <c r="B15" s="465">
        <v>39127362.469999999</v>
      </c>
      <c r="C15" s="465">
        <v>6290071.5099999998</v>
      </c>
      <c r="D15" s="465"/>
      <c r="E15" s="466">
        <v>45417433.979999997</v>
      </c>
      <c r="F15" s="465">
        <v>4626920.5599999996</v>
      </c>
      <c r="G15" s="465"/>
      <c r="H15" s="466">
        <v>50044354.539999999</v>
      </c>
    </row>
    <row r="16" spans="1:12" x14ac:dyDescent="0.2">
      <c r="A16" s="490" t="s">
        <v>251</v>
      </c>
      <c r="B16" s="465">
        <v>51888922.530000001</v>
      </c>
      <c r="C16" s="465">
        <v>21834228.280000001</v>
      </c>
      <c r="D16" s="465"/>
      <c r="E16" s="466">
        <v>73723150.810000002</v>
      </c>
      <c r="F16" s="465">
        <v>7233778.75</v>
      </c>
      <c r="G16" s="465"/>
      <c r="H16" s="466">
        <v>80956929.560000002</v>
      </c>
    </row>
    <row r="17" spans="1:8" x14ac:dyDescent="0.2">
      <c r="A17" s="490" t="s">
        <v>233</v>
      </c>
      <c r="B17" s="465">
        <v>91016285</v>
      </c>
      <c r="C17" s="465">
        <v>28124299.789999999</v>
      </c>
      <c r="D17" s="465"/>
      <c r="E17" s="466">
        <v>119140584.79000001</v>
      </c>
      <c r="F17" s="465">
        <v>11860699.310000001</v>
      </c>
      <c r="G17" s="465"/>
      <c r="H17" s="466">
        <v>131001284.09999999</v>
      </c>
    </row>
    <row r="18" spans="1:8" x14ac:dyDescent="0.2">
      <c r="A18" s="490" t="s">
        <v>234</v>
      </c>
      <c r="B18" s="465"/>
      <c r="C18" s="465"/>
      <c r="D18" s="465"/>
      <c r="E18" s="466"/>
      <c r="F18" s="465"/>
      <c r="G18" s="465"/>
      <c r="H18" s="466"/>
    </row>
    <row r="19" spans="1:8" x14ac:dyDescent="0.2">
      <c r="A19" s="490" t="s">
        <v>171</v>
      </c>
      <c r="B19" s="465"/>
      <c r="C19" s="465"/>
      <c r="D19" s="465"/>
      <c r="E19" s="466"/>
      <c r="F19" s="465"/>
      <c r="G19" s="465"/>
      <c r="H19" s="466"/>
    </row>
    <row r="20" spans="1:8" x14ac:dyDescent="0.2">
      <c r="A20" s="490" t="s">
        <v>252</v>
      </c>
      <c r="B20" s="465">
        <v>47654087.539999999</v>
      </c>
      <c r="C20" s="465">
        <v>7300146.0800000001</v>
      </c>
      <c r="D20" s="465"/>
      <c r="E20" s="466">
        <v>54954233.619999997</v>
      </c>
      <c r="F20" s="465">
        <v>16993759.280000001</v>
      </c>
      <c r="G20" s="465"/>
      <c r="H20" s="466">
        <v>71947992.900000006</v>
      </c>
    </row>
    <row r="21" spans="1:8" x14ac:dyDescent="0.2">
      <c r="A21" s="490" t="s">
        <v>253</v>
      </c>
      <c r="B21" s="465">
        <v>16178340.85</v>
      </c>
      <c r="C21" s="465">
        <v>1840291.64</v>
      </c>
      <c r="D21" s="465"/>
      <c r="E21" s="466">
        <v>18018632.489999998</v>
      </c>
      <c r="F21" s="465">
        <v>9449040.0899999999</v>
      </c>
      <c r="G21" s="465"/>
      <c r="H21" s="466">
        <v>27467672.579999998</v>
      </c>
    </row>
    <row r="22" spans="1:8" x14ac:dyDescent="0.2">
      <c r="A22" s="490" t="s">
        <v>269</v>
      </c>
      <c r="B22" s="465">
        <v>63832428.390000001</v>
      </c>
      <c r="C22" s="465">
        <v>9140437.7200000007</v>
      </c>
      <c r="D22" s="465"/>
      <c r="E22" s="466">
        <v>72972866.109999999</v>
      </c>
      <c r="F22" s="465">
        <v>26442799.370000001</v>
      </c>
      <c r="G22" s="465"/>
      <c r="H22" s="466">
        <v>99415665.480000004</v>
      </c>
    </row>
    <row r="23" spans="1:8" x14ac:dyDescent="0.2">
      <c r="A23" s="490" t="s">
        <v>172</v>
      </c>
      <c r="B23" s="465"/>
      <c r="C23" s="465"/>
      <c r="D23" s="465"/>
      <c r="E23" s="466"/>
      <c r="F23" s="465"/>
      <c r="G23" s="465"/>
      <c r="H23" s="466"/>
    </row>
    <row r="24" spans="1:8" x14ac:dyDescent="0.2">
      <c r="A24" s="490" t="s">
        <v>255</v>
      </c>
      <c r="B24" s="465">
        <v>12387349.91</v>
      </c>
      <c r="C24" s="465">
        <v>1897622.41</v>
      </c>
      <c r="D24" s="465"/>
      <c r="E24" s="466">
        <v>14284972.32</v>
      </c>
      <c r="F24" s="465">
        <v>4417409.97</v>
      </c>
      <c r="G24" s="465"/>
      <c r="H24" s="466">
        <v>18702382.289999999</v>
      </c>
    </row>
    <row r="25" spans="1:8" x14ac:dyDescent="0.2">
      <c r="A25" s="490" t="s">
        <v>256</v>
      </c>
      <c r="B25" s="465">
        <v>27016514</v>
      </c>
      <c r="C25" s="465">
        <v>3073137</v>
      </c>
      <c r="D25" s="465"/>
      <c r="E25" s="466">
        <v>30089651</v>
      </c>
      <c r="F25" s="465">
        <v>15779129</v>
      </c>
      <c r="G25" s="465"/>
      <c r="H25" s="466">
        <v>45868780</v>
      </c>
    </row>
    <row r="26" spans="1:8" x14ac:dyDescent="0.2">
      <c r="A26" s="490" t="s">
        <v>257</v>
      </c>
      <c r="B26" s="465">
        <v>8672659.1999999993</v>
      </c>
      <c r="C26" s="465">
        <v>986517.93</v>
      </c>
      <c r="D26" s="465"/>
      <c r="E26" s="466">
        <v>9659177.1300000008</v>
      </c>
      <c r="F26" s="465">
        <v>5065309.62</v>
      </c>
      <c r="G26" s="465"/>
      <c r="H26" s="466">
        <v>14724486.75</v>
      </c>
    </row>
    <row r="27" spans="1:8" x14ac:dyDescent="0.2">
      <c r="A27" s="490" t="s">
        <v>270</v>
      </c>
      <c r="B27" s="465">
        <v>48076523</v>
      </c>
      <c r="C27" s="465">
        <v>5957278</v>
      </c>
      <c r="D27" s="465"/>
      <c r="E27" s="466">
        <v>54033801</v>
      </c>
      <c r="F27" s="465">
        <v>25261848</v>
      </c>
      <c r="G27" s="465"/>
      <c r="H27" s="466">
        <v>79295649</v>
      </c>
    </row>
    <row r="28" spans="1:8" ht="12.75" thickBot="1" x14ac:dyDescent="0.25">
      <c r="A28" s="490" t="s">
        <v>239</v>
      </c>
      <c r="B28" s="465">
        <v>111908951</v>
      </c>
      <c r="C28" s="465">
        <v>15097715</v>
      </c>
      <c r="D28" s="465"/>
      <c r="E28" s="466">
        <v>127006667</v>
      </c>
      <c r="F28" s="465">
        <v>51704648</v>
      </c>
      <c r="G28" s="465"/>
      <c r="H28" s="466">
        <v>178711315</v>
      </c>
    </row>
    <row r="29" spans="1:8" ht="13.5" thickTop="1" thickBot="1" x14ac:dyDescent="0.25">
      <c r="A29" s="372" t="s">
        <v>73</v>
      </c>
      <c r="B29" s="471">
        <v>202925236</v>
      </c>
      <c r="C29" s="471">
        <v>43222015</v>
      </c>
      <c r="D29" s="472"/>
      <c r="E29" s="471">
        <v>246147252</v>
      </c>
      <c r="F29" s="471">
        <v>63565347</v>
      </c>
      <c r="G29" s="471"/>
      <c r="H29" s="473">
        <v>309712599</v>
      </c>
    </row>
    <row r="30" spans="1:8" ht="12.75" thickTop="1" x14ac:dyDescent="0.2">
      <c r="A30" s="495" t="s">
        <v>271</v>
      </c>
      <c r="B30" s="554">
        <v>8494654</v>
      </c>
      <c r="C30" s="554">
        <v>-19172932</v>
      </c>
      <c r="D30" s="554"/>
      <c r="E30" s="554">
        <v>-10678278</v>
      </c>
      <c r="F30" s="554">
        <v>59915488</v>
      </c>
      <c r="G30" s="554"/>
      <c r="H30" s="554">
        <v>49237210</v>
      </c>
    </row>
    <row r="31" spans="1:8" x14ac:dyDescent="0.2">
      <c r="A31" s="490" t="s">
        <v>241</v>
      </c>
      <c r="B31" s="465"/>
      <c r="C31" s="465"/>
      <c r="D31" s="465"/>
      <c r="E31" s="466"/>
      <c r="F31" s="465"/>
      <c r="G31" s="465"/>
      <c r="H31" s="465"/>
    </row>
    <row r="32" spans="1:8" x14ac:dyDescent="0.2">
      <c r="A32" s="490" t="s">
        <v>263</v>
      </c>
      <c r="B32" s="465">
        <v>1830947.04</v>
      </c>
      <c r="C32" s="465">
        <v>208270.52</v>
      </c>
      <c r="D32" s="465"/>
      <c r="E32" s="466">
        <v>2039217.56</v>
      </c>
      <c r="F32" s="465">
        <v>1069373.8</v>
      </c>
      <c r="G32" s="465"/>
      <c r="H32" s="465">
        <v>3108591.36</v>
      </c>
    </row>
    <row r="33" spans="1:8" x14ac:dyDescent="0.2">
      <c r="A33" s="490" t="s">
        <v>264</v>
      </c>
      <c r="B33" s="465">
        <v>232095.15</v>
      </c>
      <c r="C33" s="465">
        <v>26400.92</v>
      </c>
      <c r="D33" s="465"/>
      <c r="E33" s="466">
        <v>258496.07</v>
      </c>
      <c r="F33" s="465">
        <v>135556.29</v>
      </c>
      <c r="G33" s="465"/>
      <c r="H33" s="465">
        <v>394052.36</v>
      </c>
    </row>
    <row r="34" spans="1:8" x14ac:dyDescent="0.2">
      <c r="A34" s="490" t="s">
        <v>266</v>
      </c>
      <c r="B34" s="466">
        <v>1598851.89</v>
      </c>
      <c r="C34" s="466">
        <v>181869.6</v>
      </c>
      <c r="D34" s="466"/>
      <c r="E34" s="466">
        <v>1780721.49</v>
      </c>
      <c r="F34" s="466">
        <v>933817.51</v>
      </c>
      <c r="G34" s="466"/>
      <c r="H34" s="466">
        <v>2714539</v>
      </c>
    </row>
    <row r="35" spans="1:8" x14ac:dyDescent="0.2">
      <c r="A35" s="490" t="s">
        <v>243</v>
      </c>
      <c r="B35" s="465"/>
      <c r="C35" s="465"/>
      <c r="D35" s="465"/>
      <c r="E35" s="466"/>
      <c r="F35" s="465"/>
      <c r="G35" s="465"/>
      <c r="H35" s="465"/>
    </row>
    <row r="36" spans="1:8" x14ac:dyDescent="0.2">
      <c r="A36" s="490" t="s">
        <v>260</v>
      </c>
      <c r="B36" s="465">
        <v>11209466.75</v>
      </c>
      <c r="C36" s="465">
        <v>1275080.6399999999</v>
      </c>
      <c r="D36" s="465"/>
      <c r="E36" s="466">
        <v>12484547.390000001</v>
      </c>
      <c r="F36" s="465">
        <v>6546944.6299999999</v>
      </c>
      <c r="G36" s="465"/>
      <c r="H36" s="465">
        <v>19031492.02</v>
      </c>
    </row>
    <row r="37" spans="1:8" x14ac:dyDescent="0.2">
      <c r="A37" s="490" t="s">
        <v>261</v>
      </c>
      <c r="B37" s="465">
        <v>8102519.0300000003</v>
      </c>
      <c r="C37" s="465">
        <v>921664.29</v>
      </c>
      <c r="D37" s="465"/>
      <c r="E37" s="466">
        <v>9024183.3200000003</v>
      </c>
      <c r="F37" s="465">
        <v>4732316.4400000004</v>
      </c>
      <c r="G37" s="465"/>
      <c r="H37" s="465">
        <v>13756499.76</v>
      </c>
    </row>
    <row r="38" spans="1:8" x14ac:dyDescent="0.2">
      <c r="A38" s="490" t="s">
        <v>244</v>
      </c>
      <c r="B38" s="466">
        <v>3106947.72</v>
      </c>
      <c r="C38" s="466">
        <v>353416.35</v>
      </c>
      <c r="D38" s="466"/>
      <c r="E38" s="466">
        <v>3460364.07</v>
      </c>
      <c r="F38" s="466">
        <v>1814628.19</v>
      </c>
      <c r="G38" s="466"/>
      <c r="H38" s="466">
        <v>5274992.26</v>
      </c>
    </row>
    <row r="39" spans="1:8" ht="12.75" thickBot="1" x14ac:dyDescent="0.25">
      <c r="A39" s="493" t="s">
        <v>10</v>
      </c>
      <c r="B39" s="555">
        <v>11433046.43</v>
      </c>
      <c r="C39" s="555">
        <v>1300512.8999999999</v>
      </c>
      <c r="D39" s="555"/>
      <c r="E39" s="554">
        <v>12733559.33</v>
      </c>
      <c r="F39" s="555">
        <v>6677527.46</v>
      </c>
      <c r="G39" s="555"/>
      <c r="H39" s="554">
        <v>19411086.789999999</v>
      </c>
    </row>
    <row r="40" spans="1:8" ht="13.5" thickTop="1" thickBot="1" x14ac:dyDescent="0.25">
      <c r="A40" s="372" t="s">
        <v>11</v>
      </c>
      <c r="B40" s="471">
        <v>24633500</v>
      </c>
      <c r="C40" s="471">
        <v>-17337133</v>
      </c>
      <c r="D40" s="472"/>
      <c r="E40" s="471">
        <v>7296367</v>
      </c>
      <c r="F40" s="471">
        <v>69341461</v>
      </c>
      <c r="G40" s="471"/>
      <c r="H40" s="473">
        <v>76637828</v>
      </c>
    </row>
    <row r="41" spans="1:8" ht="12.75" thickTop="1" x14ac:dyDescent="0.2">
      <c r="E41" s="377"/>
    </row>
    <row r="42" spans="1:8" x14ac:dyDescent="0.2">
      <c r="E42" s="377"/>
    </row>
  </sheetData>
  <mergeCells count="2">
    <mergeCell ref="G2:H2"/>
    <mergeCell ref="B4:E4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0"/>
  <sheetViews>
    <sheetView showGridLines="0" topLeftCell="A35" workbookViewId="0">
      <selection activeCell="G60" sqref="G60"/>
    </sheetView>
  </sheetViews>
  <sheetFormatPr baseColWidth="10" defaultRowHeight="15" x14ac:dyDescent="0.25"/>
  <cols>
    <col min="1" max="1" width="11.42578125" style="1"/>
    <col min="2" max="2" width="24.85546875" style="1" customWidth="1"/>
    <col min="3" max="3" width="29.140625" style="1" customWidth="1"/>
    <col min="4" max="4" width="17.140625" style="1" customWidth="1"/>
    <col min="5" max="5" width="14.85546875" style="1" customWidth="1"/>
    <col min="6" max="6" width="11.42578125" style="1"/>
    <col min="7" max="7" width="11.7109375" style="1" bestFit="1" customWidth="1"/>
    <col min="8" max="16384" width="11.42578125" style="1"/>
  </cols>
  <sheetData>
    <row r="1" spans="1:7" ht="15.75" thickTop="1" x14ac:dyDescent="0.25">
      <c r="A1" s="229" t="s">
        <v>28</v>
      </c>
      <c r="B1" s="230"/>
      <c r="C1" s="231"/>
      <c r="D1" s="231"/>
      <c r="E1" s="231"/>
      <c r="F1" s="231"/>
      <c r="G1" s="232"/>
    </row>
    <row r="2" spans="1:7" x14ac:dyDescent="0.25">
      <c r="A2" s="233"/>
      <c r="B2" s="234"/>
      <c r="C2" s="235"/>
      <c r="D2" s="235"/>
      <c r="E2" s="235"/>
      <c r="F2" s="235"/>
      <c r="G2" s="236"/>
    </row>
    <row r="3" spans="1:7" x14ac:dyDescent="0.25">
      <c r="A3" s="390" t="s">
        <v>207</v>
      </c>
      <c r="B3" s="392"/>
      <c r="C3" s="171"/>
      <c r="D3" s="171"/>
      <c r="E3" s="171"/>
      <c r="F3" s="171"/>
      <c r="G3" s="239"/>
    </row>
    <row r="4" spans="1:7" x14ac:dyDescent="0.25">
      <c r="A4" s="240"/>
      <c r="B4" s="241"/>
      <c r="C4" s="171"/>
      <c r="D4" s="171"/>
      <c r="E4" s="171"/>
      <c r="F4" s="171"/>
      <c r="G4" s="239"/>
    </row>
    <row r="5" spans="1:7" x14ac:dyDescent="0.25">
      <c r="A5" s="240"/>
      <c r="B5" s="241"/>
      <c r="C5" s="655" t="s">
        <v>30</v>
      </c>
      <c r="D5" s="656"/>
      <c r="E5" s="656"/>
      <c r="F5" s="656"/>
      <c r="G5" s="657"/>
    </row>
    <row r="6" spans="1:7" x14ac:dyDescent="0.25">
      <c r="A6" s="240"/>
      <c r="B6" s="241"/>
      <c r="C6" s="171"/>
      <c r="D6" s="171"/>
      <c r="E6" s="171"/>
      <c r="F6" s="171"/>
      <c r="G6" s="239"/>
    </row>
    <row r="7" spans="1:7" ht="15.75" thickBot="1" x14ac:dyDescent="0.3">
      <c r="A7" s="244"/>
      <c r="B7" s="389"/>
      <c r="C7" s="181"/>
      <c r="D7" s="181"/>
      <c r="E7" s="181"/>
      <c r="F7" s="181"/>
      <c r="G7" s="245"/>
    </row>
    <row r="8" spans="1:7" ht="15.75" thickTop="1" x14ac:dyDescent="0.25">
      <c r="A8" s="246"/>
      <c r="B8" s="247"/>
      <c r="C8" s="176"/>
      <c r="D8" s="176"/>
      <c r="E8" s="176"/>
      <c r="F8" s="176"/>
      <c r="G8" s="248"/>
    </row>
    <row r="9" spans="1:7" x14ac:dyDescent="0.25">
      <c r="A9" s="240"/>
      <c r="B9" s="241" t="s">
        <v>31</v>
      </c>
      <c r="C9" s="636" t="s">
        <v>32</v>
      </c>
      <c r="D9" s="637"/>
      <c r="E9" s="637"/>
      <c r="F9" s="637"/>
      <c r="G9" s="638"/>
    </row>
    <row r="10" spans="1:7" ht="15.75" thickBot="1" x14ac:dyDescent="0.3">
      <c r="A10" s="249"/>
      <c r="B10" s="250"/>
      <c r="C10" s="251"/>
      <c r="D10" s="251"/>
      <c r="E10" s="251"/>
      <c r="F10" s="251"/>
      <c r="G10" s="252"/>
    </row>
    <row r="11" spans="1:7" ht="15.75" thickTop="1" x14ac:dyDescent="0.25">
      <c r="A11" s="233"/>
      <c r="B11" s="234"/>
      <c r="C11" s="253"/>
      <c r="D11" s="253"/>
      <c r="E11" s="253"/>
      <c r="F11" s="253"/>
      <c r="G11" s="254"/>
    </row>
    <row r="12" spans="1:7" x14ac:dyDescent="0.25">
      <c r="A12" s="233"/>
      <c r="B12" s="241"/>
      <c r="C12" s="255" t="s">
        <v>33</v>
      </c>
      <c r="D12" s="414" t="s">
        <v>5</v>
      </c>
      <c r="E12" s="255" t="s">
        <v>7</v>
      </c>
      <c r="F12" s="255"/>
      <c r="G12" s="254"/>
    </row>
    <row r="13" spans="1:7" x14ac:dyDescent="0.25">
      <c r="A13" s="233"/>
      <c r="B13" s="241"/>
      <c r="C13" s="388"/>
      <c r="D13" s="255"/>
      <c r="E13" s="255"/>
      <c r="F13" s="255"/>
      <c r="G13" s="254"/>
    </row>
    <row r="14" spans="1:7" x14ac:dyDescent="0.25">
      <c r="A14" s="233"/>
      <c r="B14" s="241" t="s">
        <v>34</v>
      </c>
      <c r="C14" s="171">
        <v>38697532.266330034</v>
      </c>
      <c r="D14" s="171">
        <v>749000.08000000007</v>
      </c>
      <c r="E14" s="172">
        <v>39446532.346330032</v>
      </c>
      <c r="F14" s="171"/>
      <c r="G14" s="254"/>
    </row>
    <row r="15" spans="1:7" x14ac:dyDescent="0.25">
      <c r="A15" s="233"/>
      <c r="B15" s="241"/>
      <c r="C15" s="171"/>
      <c r="D15" s="171"/>
      <c r="E15" s="172"/>
      <c r="F15" s="171"/>
      <c r="G15" s="254"/>
    </row>
    <row r="16" spans="1:7" x14ac:dyDescent="0.25">
      <c r="A16" s="233"/>
      <c r="B16" s="241" t="s">
        <v>35</v>
      </c>
      <c r="C16" s="171">
        <v>20700279.03200851</v>
      </c>
      <c r="D16" s="171">
        <v>321280.71999999997</v>
      </c>
      <c r="E16" s="172">
        <v>21021559.752008509</v>
      </c>
      <c r="F16" s="171"/>
      <c r="G16" s="254"/>
    </row>
    <row r="17" spans="1:10" x14ac:dyDescent="0.25">
      <c r="A17" s="233"/>
      <c r="B17" s="241"/>
      <c r="C17" s="171"/>
      <c r="D17" s="171"/>
      <c r="E17" s="172"/>
      <c r="F17" s="171"/>
      <c r="G17" s="254"/>
    </row>
    <row r="18" spans="1:10" x14ac:dyDescent="0.25">
      <c r="A18" s="233"/>
      <c r="B18" s="241" t="s">
        <v>204</v>
      </c>
      <c r="C18" s="171">
        <v>19984094.689125314</v>
      </c>
      <c r="D18" s="171">
        <v>1703731.25</v>
      </c>
      <c r="E18" s="172">
        <v>21687825.939125314</v>
      </c>
      <c r="F18" s="171"/>
      <c r="G18" s="254"/>
    </row>
    <row r="19" spans="1:10" x14ac:dyDescent="0.25">
      <c r="A19" s="233"/>
      <c r="B19" s="241"/>
      <c r="C19" s="171"/>
      <c r="D19" s="171"/>
      <c r="E19" s="172"/>
      <c r="F19" s="171"/>
      <c r="G19" s="254"/>
    </row>
    <row r="20" spans="1:10" x14ac:dyDescent="0.25">
      <c r="A20" s="233"/>
      <c r="B20" s="241" t="s">
        <v>36</v>
      </c>
      <c r="C20" s="171">
        <v>11232950.16933829</v>
      </c>
      <c r="D20" s="171">
        <v>3378096.54</v>
      </c>
      <c r="E20" s="172">
        <v>14611046.709338289</v>
      </c>
      <c r="F20" s="171"/>
      <c r="G20" s="254"/>
    </row>
    <row r="21" spans="1:10" x14ac:dyDescent="0.25">
      <c r="A21" s="233"/>
      <c r="B21" s="241"/>
      <c r="C21" s="171"/>
      <c r="D21" s="171"/>
      <c r="E21" s="172"/>
      <c r="F21" s="171"/>
      <c r="G21" s="254"/>
    </row>
    <row r="22" spans="1:10" x14ac:dyDescent="0.25">
      <c r="A22" s="233"/>
      <c r="B22" s="241" t="s">
        <v>37</v>
      </c>
      <c r="C22" s="171">
        <v>7387462.9290450495</v>
      </c>
      <c r="D22" s="171">
        <v>1003473.9199999999</v>
      </c>
      <c r="E22" s="172">
        <v>8390936.8490450494</v>
      </c>
      <c r="F22" s="171"/>
      <c r="G22" s="254"/>
    </row>
    <row r="23" spans="1:10" x14ac:dyDescent="0.25">
      <c r="A23" s="233"/>
      <c r="B23" s="241"/>
      <c r="C23" s="171"/>
      <c r="D23" s="171"/>
      <c r="E23" s="172"/>
      <c r="F23" s="171"/>
      <c r="G23" s="254"/>
    </row>
    <row r="24" spans="1:10" x14ac:dyDescent="0.25">
      <c r="A24" s="233"/>
      <c r="B24" s="241" t="s">
        <v>38</v>
      </c>
      <c r="C24" s="171">
        <v>21138238.963062454</v>
      </c>
      <c r="D24" s="171">
        <v>4705116.8</v>
      </c>
      <c r="E24" s="172">
        <v>25843355.763062455</v>
      </c>
      <c r="F24" s="171"/>
      <c r="G24" s="254"/>
    </row>
    <row r="25" spans="1:10" x14ac:dyDescent="0.25">
      <c r="A25" s="233"/>
      <c r="B25" s="241"/>
      <c r="C25" s="171"/>
      <c r="D25" s="171"/>
      <c r="E25" s="172"/>
      <c r="F25" s="172"/>
      <c r="G25" s="254"/>
    </row>
    <row r="26" spans="1:10" x14ac:dyDescent="0.25">
      <c r="A26" s="233"/>
      <c r="B26" s="241"/>
      <c r="C26" s="32"/>
      <c r="D26" s="32"/>
      <c r="E26" s="32"/>
      <c r="F26" s="32"/>
      <c r="G26" s="254"/>
    </row>
    <row r="27" spans="1:10" x14ac:dyDescent="0.25">
      <c r="A27" s="233"/>
      <c r="B27" s="241" t="s">
        <v>7</v>
      </c>
      <c r="C27" s="32">
        <v>119140558.04890965</v>
      </c>
      <c r="D27" s="32">
        <v>11860699.309999999</v>
      </c>
      <c r="E27" s="32">
        <v>131001257.35890967</v>
      </c>
      <c r="F27" s="32"/>
      <c r="G27" s="256">
        <v>0.59102320206977454</v>
      </c>
      <c r="I27" s="168"/>
      <c r="J27" s="168"/>
    </row>
    <row r="28" spans="1:10" x14ac:dyDescent="0.25">
      <c r="A28" s="233"/>
      <c r="B28" s="234"/>
      <c r="C28" s="235"/>
      <c r="D28" s="235"/>
      <c r="E28" s="235"/>
      <c r="F28" s="257"/>
      <c r="G28" s="254"/>
    </row>
    <row r="29" spans="1:10" x14ac:dyDescent="0.25">
      <c r="A29" s="233"/>
      <c r="B29" s="258"/>
      <c r="C29" s="259"/>
      <c r="D29" s="259"/>
      <c r="E29" s="260"/>
      <c r="F29" s="260"/>
      <c r="G29" s="254"/>
    </row>
    <row r="30" spans="1:10" ht="15.75" thickBot="1" x14ac:dyDescent="0.3">
      <c r="A30" s="233"/>
      <c r="B30" s="258"/>
      <c r="C30" s="259"/>
      <c r="D30" s="259"/>
      <c r="E30" s="235"/>
      <c r="F30" s="235"/>
      <c r="G30" s="254"/>
    </row>
    <row r="31" spans="1:10" ht="15.75" thickTop="1" x14ac:dyDescent="0.25">
      <c r="A31" s="229"/>
      <c r="B31" s="230"/>
      <c r="C31" s="261"/>
      <c r="D31" s="231"/>
      <c r="E31" s="231"/>
      <c r="F31" s="231"/>
      <c r="G31" s="262"/>
    </row>
    <row r="32" spans="1:10" x14ac:dyDescent="0.25">
      <c r="A32" s="240"/>
      <c r="B32" s="241" t="s">
        <v>31</v>
      </c>
      <c r="C32" s="636" t="s">
        <v>39</v>
      </c>
      <c r="D32" s="637"/>
      <c r="E32" s="637"/>
      <c r="F32" s="637"/>
      <c r="G32" s="638"/>
    </row>
    <row r="33" spans="1:7" ht="15.75" thickBot="1" x14ac:dyDescent="0.3">
      <c r="A33" s="263"/>
      <c r="B33" s="264"/>
      <c r="C33" s="412"/>
      <c r="D33" s="179"/>
      <c r="E33" s="179"/>
      <c r="F33" s="179"/>
      <c r="G33" s="180"/>
    </row>
    <row r="34" spans="1:7" ht="15.75" thickTop="1" x14ac:dyDescent="0.25">
      <c r="A34" s="240"/>
      <c r="B34" s="241"/>
      <c r="C34" s="171"/>
      <c r="D34" s="171"/>
      <c r="E34" s="171"/>
      <c r="F34" s="171"/>
      <c r="G34" s="170"/>
    </row>
    <row r="35" spans="1:7" x14ac:dyDescent="0.25">
      <c r="A35" s="240"/>
      <c r="B35" s="241"/>
      <c r="C35" s="255" t="s">
        <v>171</v>
      </c>
      <c r="D35" s="255" t="s">
        <v>172</v>
      </c>
      <c r="E35" s="255" t="s">
        <v>7</v>
      </c>
      <c r="F35" s="388"/>
      <c r="G35" s="389"/>
    </row>
    <row r="36" spans="1:7" x14ac:dyDescent="0.25">
      <c r="A36" s="240"/>
      <c r="B36" s="241"/>
      <c r="C36" s="265"/>
      <c r="D36" s="265"/>
      <c r="E36" s="255"/>
      <c r="F36" s="181"/>
      <c r="G36" s="182"/>
    </row>
    <row r="37" spans="1:7" x14ac:dyDescent="0.25">
      <c r="A37" s="240"/>
      <c r="B37" s="241" t="s">
        <v>34</v>
      </c>
      <c r="C37" s="265">
        <v>32357727.698583059</v>
      </c>
      <c r="D37" s="265">
        <v>6422451.3394810436</v>
      </c>
      <c r="E37" s="172">
        <v>38780179.0380641</v>
      </c>
      <c r="F37" s="181"/>
      <c r="G37" s="184"/>
    </row>
    <row r="38" spans="1:7" x14ac:dyDescent="0.25">
      <c r="A38" s="240"/>
      <c r="B38" s="241"/>
      <c r="C38" s="265"/>
      <c r="D38" s="265"/>
      <c r="E38" s="172"/>
      <c r="F38" s="181"/>
      <c r="G38" s="184"/>
    </row>
    <row r="39" spans="1:7" x14ac:dyDescent="0.25">
      <c r="A39" s="240"/>
      <c r="B39" s="241" t="s">
        <v>35</v>
      </c>
      <c r="C39" s="265">
        <v>2644556.352379337</v>
      </c>
      <c r="D39" s="265">
        <v>655334.31537593226</v>
      </c>
      <c r="E39" s="172">
        <v>3299890.6677552694</v>
      </c>
      <c r="F39" s="181"/>
      <c r="G39" s="184"/>
    </row>
    <row r="40" spans="1:7" x14ac:dyDescent="0.25">
      <c r="A40" s="240"/>
      <c r="B40" s="241"/>
      <c r="C40" s="265"/>
      <c r="D40" s="265"/>
      <c r="E40" s="172"/>
      <c r="F40" s="181"/>
      <c r="G40" s="184"/>
    </row>
    <row r="41" spans="1:7" x14ac:dyDescent="0.25">
      <c r="A41" s="240"/>
      <c r="B41" s="241" t="s">
        <v>204</v>
      </c>
      <c r="C41" s="265">
        <v>69553.858466225298</v>
      </c>
      <c r="D41" s="265">
        <v>3240272.3341355762</v>
      </c>
      <c r="E41" s="172">
        <v>3309826.1926018014</v>
      </c>
      <c r="F41" s="181"/>
      <c r="G41" s="184"/>
    </row>
    <row r="42" spans="1:7" x14ac:dyDescent="0.25">
      <c r="A42" s="240"/>
      <c r="B42" s="241"/>
      <c r="C42" s="265"/>
      <c r="D42" s="265"/>
      <c r="E42" s="172"/>
      <c r="F42" s="181"/>
      <c r="G42" s="184"/>
    </row>
    <row r="43" spans="1:7" x14ac:dyDescent="0.25">
      <c r="A43" s="240"/>
      <c r="B43" s="241" t="s">
        <v>36</v>
      </c>
      <c r="C43" s="265">
        <v>25321066.346683718</v>
      </c>
      <c r="D43" s="265">
        <v>5690707.4210481411</v>
      </c>
      <c r="E43" s="172">
        <v>31011773.76773186</v>
      </c>
      <c r="F43" s="181"/>
      <c r="G43" s="184"/>
    </row>
    <row r="44" spans="1:7" x14ac:dyDescent="0.25">
      <c r="A44" s="240"/>
      <c r="B44" s="241"/>
      <c r="C44" s="265"/>
      <c r="D44" s="265"/>
      <c r="E44" s="172"/>
      <c r="F44" s="181"/>
      <c r="G44" s="184"/>
    </row>
    <row r="45" spans="1:7" x14ac:dyDescent="0.25">
      <c r="A45" s="240"/>
      <c r="B45" s="241" t="s">
        <v>37</v>
      </c>
      <c r="C45" s="265">
        <v>7723233.2502227155</v>
      </c>
      <c r="D45" s="265">
        <v>1659199.0656844433</v>
      </c>
      <c r="E45" s="172">
        <v>9382432.315907158</v>
      </c>
      <c r="F45" s="181"/>
      <c r="G45" s="184"/>
    </row>
    <row r="46" spans="1:7" x14ac:dyDescent="0.25">
      <c r="A46" s="240"/>
      <c r="B46" s="241"/>
      <c r="C46" s="339"/>
      <c r="D46" s="265"/>
      <c r="E46" s="172"/>
      <c r="F46" s="181"/>
      <c r="G46" s="184"/>
    </row>
    <row r="47" spans="1:7" x14ac:dyDescent="0.25">
      <c r="A47" s="240"/>
      <c r="B47" s="241" t="s">
        <v>38</v>
      </c>
      <c r="C47" s="265">
        <v>3831855.3936649482</v>
      </c>
      <c r="D47" s="265">
        <v>1034417.3842748632</v>
      </c>
      <c r="E47" s="172">
        <v>4866272.7779398113</v>
      </c>
      <c r="F47" s="181"/>
      <c r="G47" s="184"/>
    </row>
    <row r="48" spans="1:7" x14ac:dyDescent="0.25">
      <c r="A48" s="240"/>
      <c r="B48" s="241"/>
      <c r="C48" s="339"/>
      <c r="D48" s="265"/>
      <c r="E48" s="172"/>
      <c r="F48" s="181"/>
      <c r="G48" s="184"/>
    </row>
    <row r="49" spans="1:10" x14ac:dyDescent="0.25">
      <c r="A49" s="240"/>
      <c r="B49" s="241"/>
      <c r="C49" s="339"/>
      <c r="D49" s="265"/>
      <c r="E49" s="32"/>
      <c r="F49" s="181"/>
      <c r="G49" s="184"/>
    </row>
    <row r="50" spans="1:10" x14ac:dyDescent="0.25">
      <c r="A50" s="240"/>
      <c r="B50" s="241"/>
      <c r="C50" s="339"/>
      <c r="D50" s="265"/>
      <c r="E50" s="32"/>
      <c r="F50" s="181"/>
      <c r="G50" s="184"/>
    </row>
    <row r="51" spans="1:10" x14ac:dyDescent="0.25">
      <c r="A51" s="240"/>
      <c r="B51" s="172" t="s">
        <v>7</v>
      </c>
      <c r="C51" s="340">
        <v>71947992.899999991</v>
      </c>
      <c r="D51" s="266">
        <v>18702381.859999999</v>
      </c>
      <c r="E51" s="266">
        <v>90650374.760000005</v>
      </c>
      <c r="F51" s="394"/>
      <c r="G51" s="256">
        <v>0.40897679793022557</v>
      </c>
      <c r="I51" s="168"/>
      <c r="J51" s="168"/>
    </row>
    <row r="52" spans="1:10" x14ac:dyDescent="0.25">
      <c r="A52" s="240"/>
      <c r="B52" s="241"/>
      <c r="C52" s="181"/>
      <c r="D52" s="181"/>
      <c r="E52" s="255"/>
      <c r="F52" s="181"/>
      <c r="G52" s="184"/>
    </row>
    <row r="53" spans="1:10" x14ac:dyDescent="0.25">
      <c r="A53" s="240"/>
      <c r="B53" s="267"/>
      <c r="C53" s="108"/>
      <c r="D53" s="108"/>
      <c r="E53" s="189"/>
      <c r="F53" s="189"/>
      <c r="G53" s="395"/>
    </row>
    <row r="54" spans="1:10" ht="15.75" thickBot="1" x14ac:dyDescent="0.3">
      <c r="A54" s="240"/>
      <c r="B54" s="241"/>
      <c r="C54" s="171"/>
      <c r="D54" s="171"/>
      <c r="E54" s="171"/>
      <c r="F54" s="171"/>
      <c r="G54" s="170"/>
    </row>
    <row r="55" spans="1:10" ht="15.75" thickTop="1" x14ac:dyDescent="0.25">
      <c r="A55" s="246"/>
      <c r="B55" s="247"/>
      <c r="C55" s="175"/>
      <c r="D55" s="176"/>
      <c r="E55" s="176"/>
      <c r="F55" s="176"/>
      <c r="G55" s="177"/>
    </row>
    <row r="56" spans="1:10" x14ac:dyDescent="0.25">
      <c r="A56" s="413" t="s">
        <v>173</v>
      </c>
      <c r="B56" s="268"/>
      <c r="C56" s="387"/>
      <c r="D56" s="388"/>
      <c r="E56" s="269"/>
      <c r="F56" s="269"/>
      <c r="G56" s="395">
        <v>221651632.11890966</v>
      </c>
    </row>
    <row r="57" spans="1:10" ht="15.75" thickBot="1" x14ac:dyDescent="0.3">
      <c r="A57" s="249"/>
      <c r="B57" s="250"/>
      <c r="C57" s="270"/>
      <c r="D57" s="271"/>
      <c r="E57" s="271"/>
      <c r="F57" s="271"/>
      <c r="G57" s="272"/>
    </row>
    <row r="58" spans="1:10" ht="15.75" thickTop="1" x14ac:dyDescent="0.25"/>
    <row r="60" spans="1:10" x14ac:dyDescent="0.25">
      <c r="G60" s="167"/>
    </row>
  </sheetData>
  <mergeCells count="3">
    <mergeCell ref="C9:G9"/>
    <mergeCell ref="C32:G32"/>
    <mergeCell ref="C5:G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18"/>
  <sheetViews>
    <sheetView showGridLines="0" tabSelected="1" topLeftCell="A43" workbookViewId="0">
      <selection activeCell="B75" sqref="B75"/>
    </sheetView>
  </sheetViews>
  <sheetFormatPr baseColWidth="10" defaultRowHeight="12" x14ac:dyDescent="0.2"/>
  <cols>
    <col min="1" max="1" width="11.42578125" style="33"/>
    <col min="2" max="2" width="49.85546875" style="33" bestFit="1" customWidth="1"/>
    <col min="3" max="4" width="20.7109375" style="33" customWidth="1"/>
    <col min="5" max="5" width="23" style="33" bestFit="1" customWidth="1"/>
    <col min="6" max="6" width="15.7109375" style="33" customWidth="1"/>
    <col min="7" max="7" width="11.42578125" style="33"/>
    <col min="8" max="8" width="11.42578125" style="42"/>
    <col min="9" max="9" width="13.42578125" style="43" bestFit="1" customWidth="1"/>
    <col min="10" max="10" width="12.140625" style="43" bestFit="1" customWidth="1"/>
    <col min="11" max="16384" width="11.42578125" style="33"/>
  </cols>
  <sheetData>
    <row r="1" spans="1:6" ht="12.75" thickTop="1" x14ac:dyDescent="0.2">
      <c r="A1" s="38"/>
      <c r="B1" s="39"/>
      <c r="C1" s="40"/>
      <c r="D1" s="40"/>
      <c r="E1" s="40"/>
      <c r="F1" s="41"/>
    </row>
    <row r="2" spans="1:6" x14ac:dyDescent="0.2">
      <c r="A2" s="44"/>
      <c r="B2" s="45"/>
      <c r="C2" s="46"/>
      <c r="D2" s="46"/>
      <c r="E2" s="46"/>
      <c r="F2" s="47"/>
    </row>
    <row r="3" spans="1:6" ht="12.75" x14ac:dyDescent="0.2">
      <c r="A3" s="630" t="s">
        <v>182</v>
      </c>
      <c r="B3" s="631"/>
      <c r="C3" s="631"/>
      <c r="D3" s="631"/>
      <c r="E3" s="631"/>
      <c r="F3" s="632"/>
    </row>
    <row r="4" spans="1:6" x14ac:dyDescent="0.2">
      <c r="A4" s="531"/>
      <c r="B4" s="532"/>
      <c r="C4" s="532"/>
      <c r="D4" s="532"/>
      <c r="E4" s="532"/>
      <c r="F4" s="533"/>
    </row>
    <row r="5" spans="1:6" ht="12.75" x14ac:dyDescent="0.2">
      <c r="A5" s="630" t="s">
        <v>45</v>
      </c>
      <c r="B5" s="631"/>
      <c r="C5" s="631"/>
      <c r="D5" s="631"/>
      <c r="E5" s="631"/>
      <c r="F5" s="632"/>
    </row>
    <row r="6" spans="1:6" x14ac:dyDescent="0.2">
      <c r="A6" s="44"/>
      <c r="B6" s="48"/>
      <c r="C6" s="49"/>
      <c r="D6" s="49"/>
      <c r="E6" s="49"/>
      <c r="F6" s="47"/>
    </row>
    <row r="7" spans="1:6" x14ac:dyDescent="0.2">
      <c r="A7" s="50"/>
      <c r="B7" s="51"/>
      <c r="C7" s="51"/>
      <c r="D7" s="27"/>
      <c r="E7" s="27"/>
      <c r="F7" s="541"/>
    </row>
    <row r="8" spans="1:6" x14ac:dyDescent="0.2">
      <c r="A8" s="44"/>
      <c r="B8" s="52"/>
      <c r="C8" s="52"/>
      <c r="D8" s="52"/>
      <c r="E8" s="52"/>
      <c r="F8" s="53"/>
    </row>
    <row r="9" spans="1:6" x14ac:dyDescent="0.2">
      <c r="A9" s="44"/>
      <c r="B9" s="54" t="s">
        <v>175</v>
      </c>
      <c r="C9" s="641" t="s">
        <v>46</v>
      </c>
      <c r="D9" s="641">
        <v>0</v>
      </c>
      <c r="E9" s="538" t="s">
        <v>206</v>
      </c>
      <c r="F9" s="55"/>
    </row>
    <row r="10" spans="1:6" x14ac:dyDescent="0.2">
      <c r="A10" s="44"/>
      <c r="B10" s="27"/>
      <c r="C10" s="56"/>
      <c r="D10" s="538"/>
      <c r="E10" s="56"/>
      <c r="F10" s="9"/>
    </row>
    <row r="11" spans="1:6" x14ac:dyDescent="0.2">
      <c r="A11" s="44"/>
      <c r="B11" s="27"/>
      <c r="C11" s="538" t="s">
        <v>47</v>
      </c>
      <c r="D11" s="538" t="s">
        <v>5</v>
      </c>
      <c r="E11" s="56"/>
      <c r="F11" s="47"/>
    </row>
    <row r="12" spans="1:6" x14ac:dyDescent="0.2">
      <c r="A12" s="50"/>
      <c r="B12" s="57"/>
      <c r="C12" s="58" t="s">
        <v>48</v>
      </c>
      <c r="D12" s="58" t="s">
        <v>199</v>
      </c>
      <c r="E12" s="58" t="s">
        <v>48</v>
      </c>
      <c r="F12" s="59"/>
    </row>
    <row r="13" spans="1:6" x14ac:dyDescent="0.2">
      <c r="A13" s="44"/>
      <c r="B13" s="60"/>
      <c r="C13" s="61"/>
      <c r="D13" s="62"/>
      <c r="E13" s="62"/>
      <c r="F13" s="533"/>
    </row>
    <row r="14" spans="1:6" x14ac:dyDescent="0.2">
      <c r="A14" s="44"/>
      <c r="B14" s="6" t="s">
        <v>34</v>
      </c>
      <c r="C14" s="531">
        <v>1058.5370944940462</v>
      </c>
      <c r="D14" s="532">
        <v>525.1265897321764</v>
      </c>
      <c r="E14" s="532">
        <v>1054.2727828242921</v>
      </c>
      <c r="F14" s="24"/>
    </row>
    <row r="15" spans="1:6" x14ac:dyDescent="0.2">
      <c r="A15" s="44"/>
      <c r="B15" s="6"/>
      <c r="C15" s="63"/>
      <c r="D15" s="64"/>
      <c r="E15" s="64"/>
      <c r="F15" s="24"/>
    </row>
    <row r="16" spans="1:6" x14ac:dyDescent="0.2">
      <c r="A16" s="44"/>
      <c r="B16" s="6" t="s">
        <v>35</v>
      </c>
      <c r="C16" s="531">
        <v>709.23637842349171</v>
      </c>
      <c r="D16" s="532">
        <v>156.86579646237698</v>
      </c>
      <c r="E16" s="532">
        <v>100.67908154089483</v>
      </c>
      <c r="F16" s="24"/>
    </row>
    <row r="17" spans="1:6" x14ac:dyDescent="0.2">
      <c r="A17" s="44"/>
      <c r="B17" s="6"/>
      <c r="C17" s="63"/>
      <c r="D17" s="64"/>
      <c r="E17" s="64"/>
      <c r="F17" s="24"/>
    </row>
    <row r="18" spans="1:6" x14ac:dyDescent="0.2">
      <c r="A18" s="44"/>
      <c r="B18" s="6" t="s">
        <v>176</v>
      </c>
      <c r="C18" s="531">
        <v>752.80252045753423</v>
      </c>
      <c r="D18" s="532">
        <v>362.32960321353357</v>
      </c>
      <c r="E18" s="532">
        <v>89.349718124540672</v>
      </c>
      <c r="F18" s="24"/>
    </row>
    <row r="19" spans="1:6" x14ac:dyDescent="0.2">
      <c r="A19" s="44"/>
      <c r="B19" s="6"/>
      <c r="C19" s="63"/>
      <c r="D19" s="64"/>
      <c r="E19" s="64"/>
      <c r="F19" s="24"/>
    </row>
    <row r="20" spans="1:6" x14ac:dyDescent="0.2">
      <c r="A20" s="44"/>
      <c r="B20" s="6" t="s">
        <v>36</v>
      </c>
      <c r="C20" s="531">
        <v>341.74947549308803</v>
      </c>
      <c r="D20" s="532">
        <v>737.62504673433534</v>
      </c>
      <c r="E20" s="532">
        <v>637.57897377088602</v>
      </c>
      <c r="F20" s="24"/>
    </row>
    <row r="21" spans="1:6" x14ac:dyDescent="0.2">
      <c r="A21" s="44"/>
      <c r="B21" s="6"/>
      <c r="C21" s="531"/>
      <c r="D21" s="532"/>
      <c r="E21" s="532"/>
      <c r="F21" s="24"/>
    </row>
    <row r="22" spans="1:6" x14ac:dyDescent="0.2">
      <c r="A22" s="44"/>
      <c r="B22" s="6" t="s">
        <v>37</v>
      </c>
      <c r="C22" s="531">
        <v>200.06780868407876</v>
      </c>
      <c r="D22" s="532">
        <v>73.942918380886226</v>
      </c>
      <c r="E22" s="532">
        <v>247.92166163830149</v>
      </c>
      <c r="F22" s="24"/>
    </row>
    <row r="23" spans="1:6" x14ac:dyDescent="0.2">
      <c r="A23" s="44"/>
      <c r="B23" s="6"/>
      <c r="C23" s="531"/>
      <c r="D23" s="532"/>
      <c r="E23" s="532"/>
      <c r="F23" s="24"/>
    </row>
    <row r="24" spans="1:6" x14ac:dyDescent="0.2">
      <c r="A24" s="44"/>
      <c r="B24" s="6" t="s">
        <v>38</v>
      </c>
      <c r="C24" s="531">
        <v>676.95430570714745</v>
      </c>
      <c r="D24" s="532">
        <v>1308.3305724882916</v>
      </c>
      <c r="E24" s="532">
        <v>163.61971968203179</v>
      </c>
      <c r="F24" s="24"/>
    </row>
    <row r="25" spans="1:6" x14ac:dyDescent="0.2">
      <c r="A25" s="44"/>
      <c r="B25" s="6"/>
      <c r="C25" s="65"/>
      <c r="D25" s="66"/>
      <c r="E25" s="66"/>
      <c r="F25" s="24"/>
    </row>
    <row r="26" spans="1:6" x14ac:dyDescent="0.2">
      <c r="A26" s="44"/>
      <c r="B26" s="6"/>
      <c r="C26" s="63"/>
      <c r="D26" s="64"/>
      <c r="E26" s="64"/>
      <c r="F26" s="24"/>
    </row>
    <row r="27" spans="1:6" x14ac:dyDescent="0.2">
      <c r="A27" s="67"/>
      <c r="B27" s="68"/>
      <c r="C27" s="69"/>
      <c r="D27" s="69"/>
      <c r="E27" s="69"/>
      <c r="F27" s="70"/>
    </row>
    <row r="28" spans="1:6" x14ac:dyDescent="0.2">
      <c r="A28" s="44"/>
      <c r="B28" s="71" t="s">
        <v>7</v>
      </c>
      <c r="C28" s="72">
        <v>3739.3475832593867</v>
      </c>
      <c r="D28" s="72">
        <v>3164.2205270116001</v>
      </c>
      <c r="E28" s="72">
        <v>2293.4219375809471</v>
      </c>
      <c r="F28" s="24"/>
    </row>
    <row r="29" spans="1:6" x14ac:dyDescent="0.2">
      <c r="A29" s="50"/>
      <c r="B29" s="73"/>
      <c r="C29" s="74"/>
      <c r="D29" s="74"/>
      <c r="E29" s="74"/>
      <c r="F29" s="75"/>
    </row>
    <row r="30" spans="1:6" x14ac:dyDescent="0.2">
      <c r="A30" s="44"/>
      <c r="B30" s="45"/>
      <c r="C30" s="8"/>
      <c r="D30" s="8"/>
      <c r="E30" s="532"/>
      <c r="F30" s="24"/>
    </row>
    <row r="31" spans="1:6" x14ac:dyDescent="0.2">
      <c r="A31" s="44"/>
      <c r="B31" s="54" t="s">
        <v>49</v>
      </c>
      <c r="C31" s="76">
        <v>1092150.5</v>
      </c>
      <c r="D31" s="76">
        <v>307388.5</v>
      </c>
      <c r="E31" s="540"/>
      <c r="F31" s="24"/>
    </row>
    <row r="32" spans="1:6" x14ac:dyDescent="0.2">
      <c r="A32" s="44"/>
      <c r="B32" s="73"/>
      <c r="C32" s="77"/>
      <c r="D32" s="77"/>
      <c r="E32" s="77"/>
      <c r="F32" s="78"/>
    </row>
    <row r="33" spans="1:6" x14ac:dyDescent="0.2">
      <c r="A33" s="67"/>
      <c r="B33" s="79"/>
      <c r="C33" s="8"/>
      <c r="D33" s="8"/>
      <c r="E33" s="8"/>
      <c r="F33" s="24"/>
    </row>
    <row r="34" spans="1:6" x14ac:dyDescent="0.2">
      <c r="A34" s="44"/>
      <c r="B34" s="80" t="s">
        <v>50</v>
      </c>
      <c r="C34" s="62"/>
      <c r="D34" s="62"/>
      <c r="E34" s="8"/>
      <c r="F34" s="24"/>
    </row>
    <row r="35" spans="1:6" x14ac:dyDescent="0.2">
      <c r="A35" s="44"/>
      <c r="B35" s="81"/>
      <c r="C35" s="82"/>
      <c r="D35" s="62"/>
      <c r="E35" s="83"/>
      <c r="F35" s="24"/>
    </row>
    <row r="36" spans="1:6" x14ac:dyDescent="0.2">
      <c r="A36" s="44"/>
      <c r="B36" s="84" t="s">
        <v>177</v>
      </c>
      <c r="C36" s="535">
        <v>0.93803676238715805</v>
      </c>
      <c r="D36" s="535">
        <v>0.9850161967645642</v>
      </c>
      <c r="E36" s="83">
        <v>4.534238999459133E-2</v>
      </c>
      <c r="F36" s="24"/>
    </row>
    <row r="37" spans="1:6" x14ac:dyDescent="0.2">
      <c r="A37" s="44"/>
      <c r="B37" s="84"/>
      <c r="C37" s="534"/>
      <c r="D37" s="535"/>
      <c r="E37" s="8"/>
      <c r="F37" s="24"/>
    </row>
    <row r="38" spans="1:6" x14ac:dyDescent="0.2">
      <c r="A38" s="44"/>
      <c r="B38" s="84" t="s">
        <v>51</v>
      </c>
      <c r="C38" s="534">
        <v>0.9088597768370078</v>
      </c>
      <c r="D38" s="535"/>
      <c r="E38" s="8"/>
      <c r="F38" s="24"/>
    </row>
    <row r="39" spans="1:6" x14ac:dyDescent="0.2">
      <c r="A39" s="44"/>
      <c r="B39" s="84"/>
      <c r="C39" s="534"/>
      <c r="D39" s="535"/>
      <c r="E39" s="532"/>
      <c r="F39" s="533"/>
    </row>
    <row r="40" spans="1:6" x14ac:dyDescent="0.2">
      <c r="A40" s="44"/>
      <c r="B40" s="45" t="s">
        <v>52</v>
      </c>
      <c r="C40" s="534">
        <v>0.97923753699094318</v>
      </c>
      <c r="D40" s="535">
        <v>1.0288329848662385</v>
      </c>
      <c r="E40" s="8"/>
      <c r="F40" s="24"/>
    </row>
    <row r="41" spans="1:6" x14ac:dyDescent="0.2">
      <c r="A41" s="50"/>
      <c r="B41" s="85"/>
      <c r="C41" s="191"/>
      <c r="D41" s="192"/>
      <c r="E41" s="74"/>
      <c r="F41" s="75"/>
    </row>
    <row r="42" spans="1:6" x14ac:dyDescent="0.2">
      <c r="A42" s="44"/>
      <c r="B42" s="45"/>
      <c r="C42" s="193"/>
      <c r="D42" s="8"/>
      <c r="E42" s="532"/>
      <c r="F42" s="24"/>
    </row>
    <row r="43" spans="1:6" x14ac:dyDescent="0.2">
      <c r="A43" s="44"/>
      <c r="B43" s="54" t="s">
        <v>53</v>
      </c>
      <c r="C43" s="423">
        <v>355675080</v>
      </c>
      <c r="D43" s="8"/>
      <c r="E43" s="8"/>
      <c r="F43" s="24"/>
    </row>
    <row r="44" spans="1:6" x14ac:dyDescent="0.2">
      <c r="A44" s="44"/>
      <c r="B44" s="54"/>
      <c r="C44" s="195"/>
      <c r="D44" s="8"/>
      <c r="E44" s="8"/>
      <c r="F44" s="24"/>
    </row>
    <row r="45" spans="1:6" x14ac:dyDescent="0.2">
      <c r="A45" s="44"/>
      <c r="B45" s="54" t="s">
        <v>54</v>
      </c>
      <c r="C45" s="423">
        <v>166760310</v>
      </c>
      <c r="D45" s="8"/>
      <c r="E45" s="8"/>
      <c r="F45" s="24"/>
    </row>
    <row r="46" spans="1:6" x14ac:dyDescent="0.2">
      <c r="A46" s="44"/>
      <c r="B46" s="86"/>
      <c r="C46" s="194"/>
      <c r="D46" s="8"/>
      <c r="E46" s="8"/>
      <c r="F46" s="24"/>
    </row>
    <row r="47" spans="1:6" x14ac:dyDescent="0.2">
      <c r="A47" s="67"/>
      <c r="B47" s="79"/>
      <c r="C47" s="88"/>
      <c r="D47" s="89"/>
      <c r="E47" s="90"/>
      <c r="F47" s="70"/>
    </row>
    <row r="48" spans="1:6" x14ac:dyDescent="0.2">
      <c r="A48" s="44"/>
      <c r="B48" s="91" t="s">
        <v>55</v>
      </c>
      <c r="C48" s="46"/>
      <c r="D48" s="8"/>
      <c r="E48" s="532"/>
      <c r="F48" s="24"/>
    </row>
    <row r="49" spans="1:8" x14ac:dyDescent="0.2">
      <c r="A49" s="44"/>
      <c r="B49" s="84"/>
      <c r="C49" s="8"/>
      <c r="D49" s="8"/>
      <c r="E49" s="532"/>
      <c r="F49" s="24"/>
    </row>
    <row r="50" spans="1:8" x14ac:dyDescent="0.2">
      <c r="A50" s="44"/>
      <c r="B50" s="84" t="s">
        <v>56</v>
      </c>
      <c r="C50" s="532">
        <v>4.5690045616915302</v>
      </c>
      <c r="E50" s="532"/>
      <c r="F50" s="24"/>
    </row>
    <row r="51" spans="1:8" x14ac:dyDescent="0.2">
      <c r="A51" s="44"/>
      <c r="B51" s="84"/>
      <c r="C51" s="532"/>
      <c r="D51" s="8"/>
      <c r="E51" s="532"/>
      <c r="F51" s="24"/>
    </row>
    <row r="52" spans="1:8" x14ac:dyDescent="0.2">
      <c r="A52" s="44"/>
      <c r="B52" s="84" t="s">
        <v>57</v>
      </c>
      <c r="C52" s="535">
        <v>9.7450110460936425</v>
      </c>
      <c r="D52" s="8"/>
      <c r="E52" s="532"/>
      <c r="F52" s="24"/>
    </row>
    <row r="53" spans="1:8" x14ac:dyDescent="0.2">
      <c r="A53" s="44"/>
      <c r="B53" s="84"/>
      <c r="C53" s="532"/>
      <c r="D53" s="8"/>
      <c r="E53" s="532"/>
      <c r="F53" s="24"/>
    </row>
    <row r="54" spans="1:8" x14ac:dyDescent="0.2">
      <c r="A54" s="44"/>
      <c r="B54" s="84" t="s">
        <v>178</v>
      </c>
      <c r="C54" s="534">
        <v>51.027976920887234</v>
      </c>
      <c r="D54" s="8"/>
      <c r="E54" s="45"/>
      <c r="F54" s="24"/>
    </row>
    <row r="55" spans="1:8" x14ac:dyDescent="0.2">
      <c r="A55" s="44"/>
      <c r="B55" s="84"/>
      <c r="C55" s="196"/>
      <c r="D55" s="8"/>
      <c r="E55" s="45"/>
      <c r="F55" s="24"/>
      <c r="H55" s="2"/>
    </row>
    <row r="56" spans="1:8" x14ac:dyDescent="0.2">
      <c r="A56" s="44"/>
      <c r="B56" s="84" t="s">
        <v>58</v>
      </c>
      <c r="C56" s="534">
        <v>56.041030299595867</v>
      </c>
      <c r="D56" s="8"/>
      <c r="E56" s="45"/>
      <c r="F56" s="24"/>
      <c r="H56" s="228"/>
    </row>
    <row r="57" spans="1:8" x14ac:dyDescent="0.2">
      <c r="A57" s="50"/>
      <c r="B57" s="85"/>
      <c r="C57" s="73"/>
      <c r="D57" s="74"/>
      <c r="E57" s="73"/>
      <c r="F57" s="75"/>
    </row>
    <row r="58" spans="1:8" x14ac:dyDescent="0.2">
      <c r="A58" s="44"/>
      <c r="B58" s="60"/>
      <c r="C58" s="45"/>
      <c r="D58" s="8"/>
      <c r="E58" s="45"/>
      <c r="F58" s="24"/>
    </row>
    <row r="59" spans="1:8" x14ac:dyDescent="0.2">
      <c r="A59" s="44"/>
      <c r="B59" s="91" t="s">
        <v>59</v>
      </c>
      <c r="C59" s="92"/>
      <c r="D59" s="8"/>
      <c r="E59" s="45"/>
      <c r="F59" s="24"/>
    </row>
    <row r="60" spans="1:8" x14ac:dyDescent="0.2">
      <c r="A60" s="44"/>
      <c r="B60" s="84"/>
      <c r="C60" s="92"/>
      <c r="D60" s="8"/>
      <c r="E60" s="45"/>
      <c r="F60" s="24"/>
    </row>
    <row r="61" spans="1:8" x14ac:dyDescent="0.2">
      <c r="A61" s="44"/>
      <c r="B61" s="81" t="s">
        <v>60</v>
      </c>
      <c r="C61" s="534">
        <v>16.846715307257465</v>
      </c>
      <c r="D61" s="62"/>
      <c r="E61" s="45"/>
      <c r="F61" s="24"/>
    </row>
    <row r="62" spans="1:8" x14ac:dyDescent="0.2">
      <c r="A62" s="44"/>
      <c r="B62" s="81"/>
      <c r="C62" s="197"/>
      <c r="D62" s="62"/>
      <c r="E62" s="46"/>
      <c r="F62" s="24"/>
    </row>
    <row r="63" spans="1:8" x14ac:dyDescent="0.2">
      <c r="A63" s="44"/>
      <c r="B63" s="81" t="s">
        <v>61</v>
      </c>
      <c r="C63" s="534">
        <v>661.83112664036082</v>
      </c>
      <c r="D63" s="62"/>
      <c r="E63" s="93"/>
      <c r="F63" s="36"/>
    </row>
    <row r="64" spans="1:8" x14ac:dyDescent="0.2">
      <c r="A64" s="44"/>
      <c r="B64" s="84"/>
      <c r="C64" s="534"/>
      <c r="D64" s="8"/>
      <c r="E64" s="46"/>
      <c r="F64" s="24"/>
    </row>
    <row r="65" spans="1:8" x14ac:dyDescent="0.2">
      <c r="A65" s="44"/>
      <c r="B65" s="84" t="s">
        <v>189</v>
      </c>
      <c r="C65" s="534">
        <v>54.398696263277508</v>
      </c>
      <c r="D65" s="8"/>
      <c r="E65" s="46"/>
      <c r="F65" s="24"/>
    </row>
    <row r="66" spans="1:8" x14ac:dyDescent="0.2">
      <c r="A66" s="44"/>
      <c r="B66" s="537"/>
      <c r="C66" s="534"/>
      <c r="D66" s="532"/>
      <c r="E66" s="94"/>
      <c r="F66" s="24"/>
    </row>
    <row r="67" spans="1:8" x14ac:dyDescent="0.2">
      <c r="A67" s="44"/>
      <c r="B67" s="26" t="s">
        <v>62</v>
      </c>
      <c r="C67" s="534">
        <v>57.229250496056281</v>
      </c>
      <c r="D67" s="62"/>
      <c r="E67" s="27"/>
      <c r="F67" s="95"/>
      <c r="H67" s="228"/>
    </row>
    <row r="68" spans="1:8" x14ac:dyDescent="0.2">
      <c r="A68" s="44"/>
      <c r="B68" s="95"/>
      <c r="C68" s="96"/>
      <c r="D68" s="62"/>
      <c r="E68" s="27"/>
      <c r="F68" s="95"/>
    </row>
    <row r="69" spans="1:8" x14ac:dyDescent="0.2">
      <c r="A69" s="44"/>
      <c r="B69" s="95"/>
      <c r="C69" s="27"/>
      <c r="D69" s="62"/>
      <c r="E69" s="27"/>
      <c r="F69" s="95"/>
    </row>
    <row r="70" spans="1:8" ht="12.75" thickBot="1" x14ac:dyDescent="0.25">
      <c r="A70" s="97"/>
      <c r="B70" s="98"/>
      <c r="C70" s="99"/>
      <c r="D70" s="99"/>
      <c r="E70" s="99"/>
      <c r="F70" s="98"/>
    </row>
    <row r="71" spans="1:8" ht="12.75" thickTop="1" x14ac:dyDescent="0.2"/>
    <row r="74" spans="1:8" x14ac:dyDescent="0.2">
      <c r="C74" s="100"/>
      <c r="D74" s="100"/>
    </row>
    <row r="75" spans="1:8" x14ac:dyDescent="0.2">
      <c r="C75" s="100"/>
      <c r="D75" s="100"/>
    </row>
    <row r="76" spans="1:8" x14ac:dyDescent="0.2">
      <c r="C76" s="100"/>
      <c r="D76" s="100"/>
    </row>
    <row r="77" spans="1:8" x14ac:dyDescent="0.2">
      <c r="C77" s="100"/>
      <c r="D77" s="100"/>
    </row>
    <row r="78" spans="1:8" x14ac:dyDescent="0.2">
      <c r="C78" s="100"/>
      <c r="D78" s="100"/>
    </row>
    <row r="79" spans="1:8" x14ac:dyDescent="0.2">
      <c r="C79" s="100"/>
      <c r="D79" s="100"/>
    </row>
    <row r="80" spans="1:8" x14ac:dyDescent="0.2">
      <c r="C80" s="100"/>
      <c r="D80" s="100"/>
    </row>
    <row r="81" spans="3:4" x14ac:dyDescent="0.2">
      <c r="C81" s="100"/>
      <c r="D81" s="100"/>
    </row>
    <row r="82" spans="3:4" x14ac:dyDescent="0.2">
      <c r="C82" s="100"/>
      <c r="D82" s="100"/>
    </row>
    <row r="83" spans="3:4" x14ac:dyDescent="0.2">
      <c r="C83" s="100"/>
      <c r="D83" s="100"/>
    </row>
    <row r="84" spans="3:4" x14ac:dyDescent="0.2">
      <c r="C84" s="100"/>
      <c r="D84" s="100"/>
    </row>
    <row r="85" spans="3:4" x14ac:dyDescent="0.2">
      <c r="C85" s="100"/>
      <c r="D85" s="100"/>
    </row>
    <row r="86" spans="3:4" x14ac:dyDescent="0.2">
      <c r="C86" s="100"/>
      <c r="D86" s="100"/>
    </row>
    <row r="87" spans="3:4" x14ac:dyDescent="0.2">
      <c r="C87" s="100"/>
      <c r="D87" s="100"/>
    </row>
    <row r="88" spans="3:4" x14ac:dyDescent="0.2">
      <c r="C88" s="100"/>
      <c r="D88" s="100"/>
    </row>
    <row r="89" spans="3:4" x14ac:dyDescent="0.2">
      <c r="C89" s="100"/>
      <c r="D89" s="100"/>
    </row>
    <row r="90" spans="3:4" x14ac:dyDescent="0.2">
      <c r="C90" s="100"/>
      <c r="D90" s="100"/>
    </row>
    <row r="91" spans="3:4" x14ac:dyDescent="0.2">
      <c r="C91" s="100"/>
      <c r="D91" s="100"/>
    </row>
    <row r="92" spans="3:4" x14ac:dyDescent="0.2">
      <c r="C92" s="100"/>
      <c r="D92" s="100"/>
    </row>
    <row r="93" spans="3:4" x14ac:dyDescent="0.2">
      <c r="C93" s="100"/>
      <c r="D93" s="100"/>
    </row>
    <row r="94" spans="3:4" x14ac:dyDescent="0.2">
      <c r="C94" s="100"/>
      <c r="D94" s="100"/>
    </row>
    <row r="95" spans="3:4" x14ac:dyDescent="0.2">
      <c r="C95" s="100"/>
      <c r="D95" s="100"/>
    </row>
    <row r="96" spans="3:4" x14ac:dyDescent="0.2">
      <c r="C96" s="100"/>
      <c r="D96" s="100"/>
    </row>
    <row r="97" spans="3:4" x14ac:dyDescent="0.2">
      <c r="C97" s="100"/>
      <c r="D97" s="100"/>
    </row>
    <row r="98" spans="3:4" x14ac:dyDescent="0.2">
      <c r="C98" s="100"/>
      <c r="D98" s="100"/>
    </row>
    <row r="99" spans="3:4" x14ac:dyDescent="0.2">
      <c r="C99" s="100"/>
      <c r="D99" s="100"/>
    </row>
    <row r="100" spans="3:4" x14ac:dyDescent="0.2">
      <c r="C100" s="100"/>
      <c r="D100" s="100"/>
    </row>
    <row r="101" spans="3:4" x14ac:dyDescent="0.2">
      <c r="C101" s="100"/>
      <c r="D101" s="100"/>
    </row>
    <row r="102" spans="3:4" x14ac:dyDescent="0.2">
      <c r="C102" s="100"/>
      <c r="D102" s="100"/>
    </row>
    <row r="103" spans="3:4" x14ac:dyDescent="0.2">
      <c r="C103" s="100"/>
      <c r="D103" s="100"/>
    </row>
    <row r="104" spans="3:4" x14ac:dyDescent="0.2">
      <c r="C104" s="100"/>
      <c r="D104" s="100"/>
    </row>
    <row r="105" spans="3:4" x14ac:dyDescent="0.2">
      <c r="C105" s="100"/>
      <c r="D105" s="100"/>
    </row>
    <row r="106" spans="3:4" x14ac:dyDescent="0.2">
      <c r="C106" s="100"/>
      <c r="D106" s="100"/>
    </row>
    <row r="107" spans="3:4" x14ac:dyDescent="0.2">
      <c r="C107" s="100"/>
      <c r="D107" s="100"/>
    </row>
    <row r="108" spans="3:4" x14ac:dyDescent="0.2">
      <c r="C108" s="100"/>
      <c r="D108" s="100"/>
    </row>
    <row r="109" spans="3:4" x14ac:dyDescent="0.2">
      <c r="C109" s="100"/>
      <c r="D109" s="100"/>
    </row>
    <row r="110" spans="3:4" x14ac:dyDescent="0.2">
      <c r="C110" s="100"/>
      <c r="D110" s="100"/>
    </row>
    <row r="111" spans="3:4" x14ac:dyDescent="0.2">
      <c r="C111" s="100"/>
      <c r="D111" s="100"/>
    </row>
    <row r="112" spans="3:4" x14ac:dyDescent="0.2">
      <c r="C112" s="100"/>
      <c r="D112" s="100"/>
    </row>
    <row r="113" spans="3:4" x14ac:dyDescent="0.2">
      <c r="C113" s="100"/>
      <c r="D113" s="100"/>
    </row>
    <row r="114" spans="3:4" x14ac:dyDescent="0.2">
      <c r="C114" s="100"/>
      <c r="D114" s="100"/>
    </row>
    <row r="115" spans="3:4" x14ac:dyDescent="0.2">
      <c r="C115" s="100"/>
      <c r="D115" s="100"/>
    </row>
    <row r="116" spans="3:4" x14ac:dyDescent="0.2">
      <c r="C116" s="100"/>
      <c r="D116" s="100"/>
    </row>
    <row r="117" spans="3:4" x14ac:dyDescent="0.2">
      <c r="C117" s="100"/>
      <c r="D117" s="100"/>
    </row>
    <row r="118" spans="3:4" x14ac:dyDescent="0.2">
      <c r="C118" s="100"/>
      <c r="D118" s="100"/>
    </row>
  </sheetData>
  <mergeCells count="3">
    <mergeCell ref="A3:F3"/>
    <mergeCell ref="A5:F5"/>
    <mergeCell ref="C9:D9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16"/>
  <sheetViews>
    <sheetView showGridLines="0" workbookViewId="0">
      <selection activeCell="E78" sqref="E78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36.85546875" style="1" bestFit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279"/>
      <c r="B1" s="280"/>
      <c r="C1" s="281"/>
      <c r="D1" s="281"/>
      <c r="E1" s="281"/>
      <c r="F1" s="282"/>
    </row>
    <row r="2" spans="1:6" x14ac:dyDescent="0.25">
      <c r="A2" s="190"/>
      <c r="B2" s="283"/>
      <c r="C2" s="265"/>
      <c r="D2" s="265"/>
      <c r="E2" s="265"/>
      <c r="F2" s="284"/>
    </row>
    <row r="3" spans="1:6" x14ac:dyDescent="0.25">
      <c r="A3" s="190"/>
      <c r="B3" s="400"/>
      <c r="C3" s="400" t="s">
        <v>182</v>
      </c>
      <c r="D3" s="400"/>
      <c r="E3" s="400"/>
      <c r="F3" s="401"/>
    </row>
    <row r="4" spans="1:6" x14ac:dyDescent="0.25">
      <c r="A4" s="190"/>
      <c r="B4" s="397"/>
      <c r="C4" s="397"/>
      <c r="D4" s="397"/>
      <c r="E4" s="397"/>
      <c r="F4" s="398"/>
    </row>
    <row r="5" spans="1:6" x14ac:dyDescent="0.25">
      <c r="A5" s="190"/>
      <c r="B5" s="403"/>
      <c r="C5" s="403" t="s">
        <v>208</v>
      </c>
      <c r="D5" s="403"/>
      <c r="E5" s="403"/>
      <c r="F5" s="404"/>
    </row>
    <row r="6" spans="1:6" x14ac:dyDescent="0.25">
      <c r="A6" s="190"/>
      <c r="B6" s="288"/>
      <c r="C6" s="289"/>
      <c r="D6" s="289"/>
      <c r="E6" s="289"/>
      <c r="F6" s="284"/>
    </row>
    <row r="7" spans="1:6" x14ac:dyDescent="0.25">
      <c r="A7" s="290"/>
      <c r="B7" s="291"/>
      <c r="C7" s="291"/>
      <c r="D7" s="108"/>
      <c r="E7" s="108"/>
      <c r="F7" s="404"/>
    </row>
    <row r="8" spans="1:6" x14ac:dyDescent="0.25">
      <c r="A8" s="190"/>
      <c r="B8" s="292"/>
      <c r="C8" s="292"/>
      <c r="D8" s="292"/>
      <c r="E8" s="292"/>
      <c r="F8" s="293"/>
    </row>
    <row r="9" spans="1:6" x14ac:dyDescent="0.25">
      <c r="A9" s="190"/>
      <c r="B9" s="294" t="s">
        <v>175</v>
      </c>
      <c r="C9" s="402" t="s">
        <v>46</v>
      </c>
      <c r="D9" s="402"/>
      <c r="E9" s="402" t="s">
        <v>206</v>
      </c>
      <c r="F9" s="296"/>
    </row>
    <row r="10" spans="1:6" x14ac:dyDescent="0.25">
      <c r="A10" s="190"/>
      <c r="B10" s="108"/>
      <c r="C10" s="297"/>
      <c r="D10" s="402"/>
      <c r="E10" s="297"/>
      <c r="F10" s="245"/>
    </row>
    <row r="11" spans="1:6" x14ac:dyDescent="0.25">
      <c r="A11" s="190"/>
      <c r="B11" s="108"/>
      <c r="C11" s="402" t="s">
        <v>47</v>
      </c>
      <c r="D11" s="402" t="s">
        <v>5</v>
      </c>
      <c r="E11" s="297"/>
      <c r="F11" s="284"/>
    </row>
    <row r="12" spans="1:6" x14ac:dyDescent="0.25">
      <c r="A12" s="290"/>
      <c r="B12" s="298"/>
      <c r="C12" s="299" t="s">
        <v>48</v>
      </c>
      <c r="D12" s="415" t="s">
        <v>199</v>
      </c>
      <c r="E12" s="299" t="s">
        <v>48</v>
      </c>
      <c r="F12" s="300"/>
    </row>
    <row r="13" spans="1:6" x14ac:dyDescent="0.25">
      <c r="A13" s="190"/>
      <c r="B13" s="301"/>
      <c r="C13" s="302"/>
      <c r="D13" s="222"/>
      <c r="E13" s="222"/>
      <c r="F13" s="398"/>
    </row>
    <row r="14" spans="1:6" x14ac:dyDescent="0.25">
      <c r="A14" s="190"/>
      <c r="B14" s="241" t="s">
        <v>34</v>
      </c>
      <c r="C14" s="396">
        <v>1003.8270367400787</v>
      </c>
      <c r="D14" s="397">
        <v>31.415811924585284</v>
      </c>
      <c r="E14" s="397">
        <v>1035.2428486646641</v>
      </c>
      <c r="F14" s="182"/>
    </row>
    <row r="15" spans="1:6" x14ac:dyDescent="0.25">
      <c r="A15" s="190"/>
      <c r="B15" s="241"/>
      <c r="C15" s="396"/>
      <c r="D15" s="397"/>
      <c r="E15" s="397"/>
      <c r="F15" s="182"/>
    </row>
    <row r="16" spans="1:6" x14ac:dyDescent="0.25">
      <c r="A16" s="190"/>
      <c r="B16" s="241" t="s">
        <v>35</v>
      </c>
      <c r="C16" s="396">
        <v>536.97221872914417</v>
      </c>
      <c r="D16" s="397">
        <v>13.475692385126774</v>
      </c>
      <c r="E16" s="397">
        <v>550.44791111427094</v>
      </c>
      <c r="F16" s="182"/>
    </row>
    <row r="17" spans="1:6" x14ac:dyDescent="0.25">
      <c r="A17" s="190"/>
      <c r="B17" s="241"/>
      <c r="C17" s="396"/>
      <c r="D17" s="397"/>
      <c r="E17" s="397"/>
      <c r="F17" s="182"/>
    </row>
    <row r="18" spans="1:6" x14ac:dyDescent="0.25">
      <c r="A18" s="190"/>
      <c r="B18" s="241" t="s">
        <v>204</v>
      </c>
      <c r="C18" s="396">
        <v>518.39415535993032</v>
      </c>
      <c r="D18" s="397">
        <v>71.460740725206051</v>
      </c>
      <c r="E18" s="397">
        <v>589.85489608513637</v>
      </c>
      <c r="F18" s="182"/>
    </row>
    <row r="19" spans="1:6" x14ac:dyDescent="0.25">
      <c r="A19" s="190"/>
      <c r="B19" s="241"/>
      <c r="C19" s="396"/>
      <c r="D19" s="397"/>
      <c r="E19" s="397"/>
      <c r="F19" s="182"/>
    </row>
    <row r="20" spans="1:6" x14ac:dyDescent="0.25">
      <c r="A20" s="190"/>
      <c r="B20" s="241" t="s">
        <v>36</v>
      </c>
      <c r="C20" s="396">
        <v>291.38651541733566</v>
      </c>
      <c r="D20" s="397">
        <v>141.68976532516831</v>
      </c>
      <c r="E20" s="397">
        <v>433.07628074250397</v>
      </c>
      <c r="F20" s="182"/>
    </row>
    <row r="21" spans="1:6" x14ac:dyDescent="0.25">
      <c r="A21" s="190"/>
      <c r="B21" s="241"/>
      <c r="C21" s="396"/>
      <c r="D21" s="397"/>
      <c r="E21" s="397"/>
      <c r="F21" s="182"/>
    </row>
    <row r="22" spans="1:6" x14ac:dyDescent="0.25">
      <c r="A22" s="190"/>
      <c r="B22" s="241" t="s">
        <v>37</v>
      </c>
      <c r="C22" s="396">
        <v>191.63327961206355</v>
      </c>
      <c r="D22" s="397">
        <v>42.089378604534105</v>
      </c>
      <c r="E22" s="397">
        <v>233.72265821659767</v>
      </c>
      <c r="F22" s="182"/>
    </row>
    <row r="23" spans="1:6" x14ac:dyDescent="0.25">
      <c r="A23" s="190"/>
      <c r="B23" s="241"/>
      <c r="C23" s="396"/>
      <c r="D23" s="397"/>
      <c r="E23" s="397"/>
      <c r="F23" s="182"/>
    </row>
    <row r="24" spans="1:6" x14ac:dyDescent="0.25">
      <c r="A24" s="190"/>
      <c r="B24" s="241" t="s">
        <v>38</v>
      </c>
      <c r="C24" s="396">
        <v>548.33304703145143</v>
      </c>
      <c r="D24" s="397">
        <v>197.34986473166538</v>
      </c>
      <c r="E24" s="397">
        <v>745.68291176311686</v>
      </c>
      <c r="F24" s="182"/>
    </row>
    <row r="25" spans="1:6" x14ac:dyDescent="0.25">
      <c r="A25" s="190"/>
      <c r="B25" s="241"/>
      <c r="C25" s="304"/>
      <c r="D25" s="305"/>
      <c r="E25" s="305"/>
      <c r="F25" s="182"/>
    </row>
    <row r="26" spans="1:6" x14ac:dyDescent="0.25">
      <c r="A26" s="190"/>
      <c r="B26" s="241"/>
      <c r="C26" s="197"/>
      <c r="D26" s="303"/>
      <c r="E26" s="303"/>
      <c r="F26" s="182"/>
    </row>
    <row r="27" spans="1:6" x14ac:dyDescent="0.25">
      <c r="A27" s="306"/>
      <c r="B27" s="307"/>
      <c r="C27" s="308"/>
      <c r="D27" s="308"/>
      <c r="E27" s="308"/>
      <c r="F27" s="309"/>
    </row>
    <row r="28" spans="1:6" x14ac:dyDescent="0.25">
      <c r="A28" s="190"/>
      <c r="B28" s="310" t="s">
        <v>7</v>
      </c>
      <c r="C28" s="37">
        <v>3090.5462528900039</v>
      </c>
      <c r="D28" s="37">
        <v>497.48125369628588</v>
      </c>
      <c r="E28" s="37">
        <v>3588.0275065862897</v>
      </c>
      <c r="F28" s="182"/>
    </row>
    <row r="29" spans="1:6" x14ac:dyDescent="0.25">
      <c r="A29" s="290"/>
      <c r="B29" s="311"/>
      <c r="C29" s="192"/>
      <c r="D29" s="192"/>
      <c r="E29" s="192"/>
      <c r="F29" s="312"/>
    </row>
    <row r="30" spans="1:6" x14ac:dyDescent="0.25">
      <c r="A30" s="190"/>
      <c r="B30" s="283"/>
      <c r="C30" s="181"/>
      <c r="D30" s="181"/>
      <c r="E30" s="397"/>
      <c r="F30" s="182"/>
    </row>
    <row r="31" spans="1:6" x14ac:dyDescent="0.25">
      <c r="A31" s="190"/>
      <c r="B31" s="294" t="s">
        <v>49</v>
      </c>
      <c r="C31" s="76">
        <v>38550</v>
      </c>
      <c r="D31" s="76">
        <v>23841.5</v>
      </c>
      <c r="E31" s="403"/>
      <c r="F31" s="182"/>
    </row>
    <row r="32" spans="1:6" x14ac:dyDescent="0.25">
      <c r="A32" s="190"/>
      <c r="B32" s="311"/>
      <c r="C32" s="313"/>
      <c r="D32" s="313"/>
      <c r="E32" s="313"/>
      <c r="F32" s="314"/>
    </row>
    <row r="33" spans="1:6" x14ac:dyDescent="0.25">
      <c r="A33" s="306"/>
      <c r="B33" s="315"/>
      <c r="C33" s="187"/>
      <c r="D33" s="181"/>
      <c r="E33" s="181"/>
      <c r="F33" s="182"/>
    </row>
    <row r="34" spans="1:6" x14ac:dyDescent="0.25">
      <c r="A34" s="190"/>
      <c r="B34" s="316" t="s">
        <v>50</v>
      </c>
      <c r="C34" s="222"/>
      <c r="D34" s="222"/>
      <c r="E34" s="181"/>
      <c r="F34" s="182"/>
    </row>
    <row r="35" spans="1:6" x14ac:dyDescent="0.25">
      <c r="A35" s="190"/>
      <c r="B35" s="317"/>
      <c r="C35" s="318"/>
      <c r="D35" s="222"/>
      <c r="E35" s="319"/>
      <c r="F35" s="182"/>
    </row>
    <row r="36" spans="1:6" x14ac:dyDescent="0.25">
      <c r="A36" s="190"/>
      <c r="B36" s="320" t="s">
        <v>177</v>
      </c>
      <c r="C36" s="396">
        <v>1.0453489808810226</v>
      </c>
      <c r="D36" s="397">
        <v>0.51477905069714802</v>
      </c>
      <c r="E36" s="319">
        <v>0</v>
      </c>
      <c r="F36" s="182"/>
    </row>
    <row r="37" spans="1:6" x14ac:dyDescent="0.25">
      <c r="A37" s="190"/>
      <c r="B37" s="320"/>
      <c r="C37" s="396"/>
      <c r="D37" s="397"/>
      <c r="E37" s="397"/>
      <c r="F37" s="398"/>
    </row>
    <row r="38" spans="1:6" x14ac:dyDescent="0.25">
      <c r="A38" s="190"/>
      <c r="B38" s="283" t="s">
        <v>52</v>
      </c>
      <c r="C38" s="396">
        <v>1.072685118161109</v>
      </c>
      <c r="D38" s="397">
        <v>0.57293957380259486</v>
      </c>
      <c r="E38" s="181"/>
      <c r="F38" s="182"/>
    </row>
    <row r="39" spans="1:6" x14ac:dyDescent="0.25">
      <c r="A39" s="290"/>
      <c r="B39" s="321"/>
      <c r="C39" s="191"/>
      <c r="D39" s="192"/>
      <c r="E39" s="192"/>
      <c r="F39" s="312"/>
    </row>
    <row r="40" spans="1:6" x14ac:dyDescent="0.25">
      <c r="A40" s="190"/>
      <c r="B40" s="283"/>
      <c r="C40" s="421"/>
      <c r="D40" s="181"/>
      <c r="E40" s="397"/>
      <c r="F40" s="182"/>
    </row>
    <row r="41" spans="1:6" x14ac:dyDescent="0.25">
      <c r="A41" s="190"/>
      <c r="B41" s="294" t="s">
        <v>53</v>
      </c>
      <c r="C41" s="76">
        <v>11134070</v>
      </c>
      <c r="D41" s="181"/>
      <c r="E41" s="181"/>
      <c r="F41" s="182"/>
    </row>
    <row r="42" spans="1:6" x14ac:dyDescent="0.25">
      <c r="A42" s="190"/>
      <c r="B42" s="294"/>
      <c r="C42" s="76"/>
      <c r="D42" s="181"/>
      <c r="E42" s="181"/>
      <c r="F42" s="182"/>
    </row>
    <row r="43" spans="1:6" x14ac:dyDescent="0.25">
      <c r="A43" s="190"/>
      <c r="B43" s="294" t="s">
        <v>54</v>
      </c>
      <c r="C43" s="76">
        <v>4839030</v>
      </c>
      <c r="D43" s="181"/>
      <c r="E43" s="181"/>
      <c r="F43" s="182"/>
    </row>
    <row r="44" spans="1:6" x14ac:dyDescent="0.25">
      <c r="A44" s="190"/>
      <c r="B44" s="322"/>
      <c r="C44" s="323"/>
      <c r="D44" s="181"/>
      <c r="E44" s="181"/>
      <c r="F44" s="182"/>
    </row>
    <row r="45" spans="1:6" x14ac:dyDescent="0.25">
      <c r="A45" s="306"/>
      <c r="B45" s="315"/>
      <c r="C45" s="324"/>
      <c r="D45" s="325"/>
      <c r="E45" s="326"/>
      <c r="F45" s="309"/>
    </row>
    <row r="46" spans="1:6" x14ac:dyDescent="0.25">
      <c r="A46" s="190"/>
      <c r="B46" s="327" t="s">
        <v>55</v>
      </c>
      <c r="C46" s="265"/>
      <c r="D46" s="181"/>
      <c r="E46" s="397"/>
      <c r="F46" s="182"/>
    </row>
    <row r="47" spans="1:6" x14ac:dyDescent="0.25">
      <c r="A47" s="190"/>
      <c r="B47" s="320"/>
      <c r="C47" s="265"/>
      <c r="D47" s="181"/>
      <c r="E47" s="397"/>
      <c r="F47" s="182"/>
    </row>
    <row r="48" spans="1:6" x14ac:dyDescent="0.25">
      <c r="A48" s="190"/>
      <c r="B48" s="320" t="s">
        <v>56</v>
      </c>
      <c r="C48" s="397">
        <v>4.0791403305350151</v>
      </c>
      <c r="D48" s="181"/>
      <c r="E48" s="397"/>
      <c r="F48" s="182"/>
    </row>
    <row r="49" spans="1:6" x14ac:dyDescent="0.25">
      <c r="A49" s="190"/>
      <c r="B49" s="320"/>
      <c r="C49" s="397"/>
      <c r="D49" s="181"/>
      <c r="E49" s="397"/>
      <c r="F49" s="182"/>
    </row>
    <row r="50" spans="1:6" x14ac:dyDescent="0.25">
      <c r="A50" s="190"/>
      <c r="B50" s="320" t="s">
        <v>57</v>
      </c>
      <c r="C50" s="397">
        <v>9.3856483592786155</v>
      </c>
      <c r="D50" s="181"/>
      <c r="E50" s="397"/>
      <c r="F50" s="182"/>
    </row>
    <row r="51" spans="1:6" x14ac:dyDescent="0.25">
      <c r="A51" s="190"/>
      <c r="B51" s="320"/>
      <c r="C51" s="396"/>
      <c r="D51" s="181"/>
      <c r="E51" s="397"/>
      <c r="F51" s="182"/>
    </row>
    <row r="52" spans="1:6" x14ac:dyDescent="0.25">
      <c r="A52" s="190"/>
      <c r="B52" s="320" t="s">
        <v>178</v>
      </c>
      <c r="C52" s="396">
        <v>50.867064680318165</v>
      </c>
      <c r="D52" s="181"/>
      <c r="E52" s="283"/>
      <c r="F52" s="182"/>
    </row>
    <row r="53" spans="1:6" x14ac:dyDescent="0.25">
      <c r="A53" s="190"/>
      <c r="B53" s="320"/>
      <c r="C53" s="396"/>
      <c r="D53" s="181"/>
      <c r="E53" s="283"/>
      <c r="F53" s="182"/>
    </row>
    <row r="54" spans="1:6" x14ac:dyDescent="0.25">
      <c r="A54" s="190"/>
      <c r="B54" s="320" t="s">
        <v>58</v>
      </c>
      <c r="C54" s="396">
        <v>55.416786157556366</v>
      </c>
      <c r="D54" s="181"/>
      <c r="E54" s="283"/>
      <c r="F54" s="182"/>
    </row>
    <row r="55" spans="1:6" x14ac:dyDescent="0.25">
      <c r="A55" s="290"/>
      <c r="B55" s="321"/>
      <c r="C55" s="328"/>
      <c r="D55" s="192"/>
      <c r="E55" s="311"/>
      <c r="F55" s="312"/>
    </row>
    <row r="56" spans="1:6" x14ac:dyDescent="0.25">
      <c r="A56" s="190"/>
      <c r="B56" s="301"/>
      <c r="C56" s="397"/>
      <c r="D56" s="181"/>
      <c r="E56" s="283"/>
      <c r="F56" s="182"/>
    </row>
    <row r="57" spans="1:6" x14ac:dyDescent="0.25">
      <c r="A57" s="190"/>
      <c r="B57" s="327" t="s">
        <v>59</v>
      </c>
      <c r="C57" s="396"/>
      <c r="D57" s="181"/>
      <c r="E57" s="283"/>
      <c r="F57" s="182"/>
    </row>
    <row r="58" spans="1:6" x14ac:dyDescent="0.25">
      <c r="A58" s="190"/>
      <c r="B58" s="320"/>
      <c r="C58" s="396"/>
      <c r="D58" s="181"/>
      <c r="E58" s="283"/>
      <c r="F58" s="182"/>
    </row>
    <row r="59" spans="1:6" x14ac:dyDescent="0.25">
      <c r="A59" s="190"/>
      <c r="B59" s="317" t="s">
        <v>60</v>
      </c>
      <c r="C59" s="396">
        <v>15.755573263649946</v>
      </c>
      <c r="D59" s="222"/>
      <c r="E59" s="283"/>
      <c r="F59" s="182"/>
    </row>
    <row r="60" spans="1:6" x14ac:dyDescent="0.25">
      <c r="A60" s="190"/>
      <c r="B60" s="317"/>
      <c r="C60" s="197"/>
      <c r="D60" s="222"/>
      <c r="E60" s="265"/>
      <c r="F60" s="182"/>
    </row>
    <row r="61" spans="1:6" x14ac:dyDescent="0.25">
      <c r="A61" s="190"/>
      <c r="B61" s="317" t="s">
        <v>61</v>
      </c>
      <c r="C61" s="396">
        <v>476.90996770428012</v>
      </c>
      <c r="D61" s="222"/>
      <c r="E61" s="266"/>
      <c r="F61" s="173"/>
    </row>
    <row r="62" spans="1:6" x14ac:dyDescent="0.25">
      <c r="A62" s="190"/>
      <c r="B62" s="320"/>
      <c r="C62" s="396"/>
      <c r="D62" s="181"/>
      <c r="E62" s="265"/>
      <c r="F62" s="182"/>
    </row>
    <row r="63" spans="1:6" x14ac:dyDescent="0.25">
      <c r="A63" s="190"/>
      <c r="B63" s="320" t="s">
        <v>179</v>
      </c>
      <c r="C63" s="396">
        <v>48.660366643728182</v>
      </c>
      <c r="D63" s="181"/>
      <c r="E63" s="265"/>
      <c r="F63" s="182"/>
    </row>
    <row r="64" spans="1:6" x14ac:dyDescent="0.25">
      <c r="A64" s="190"/>
      <c r="B64" s="268"/>
      <c r="C64" s="396"/>
      <c r="D64" s="397"/>
      <c r="E64" s="329"/>
      <c r="F64" s="182"/>
    </row>
    <row r="65" spans="1:6" x14ac:dyDescent="0.25">
      <c r="A65" s="190"/>
      <c r="B65" s="267" t="s">
        <v>62</v>
      </c>
      <c r="C65" s="396">
        <v>51.661746042078676</v>
      </c>
      <c r="D65" s="222"/>
      <c r="E65" s="108"/>
      <c r="F65" s="330"/>
    </row>
    <row r="66" spans="1:6" x14ac:dyDescent="0.25">
      <c r="A66" s="190"/>
      <c r="B66" s="330"/>
      <c r="C66" s="331"/>
      <c r="D66" s="222"/>
      <c r="E66" s="108"/>
      <c r="F66" s="330"/>
    </row>
    <row r="67" spans="1:6" x14ac:dyDescent="0.25">
      <c r="A67" s="190"/>
      <c r="B67" s="330"/>
      <c r="C67" s="108"/>
      <c r="D67" s="222"/>
      <c r="E67" s="108"/>
      <c r="F67" s="330"/>
    </row>
    <row r="68" spans="1:6" ht="15.75" thickBot="1" x14ac:dyDescent="0.3">
      <c r="A68" s="332"/>
      <c r="B68" s="333"/>
      <c r="C68" s="334"/>
      <c r="D68" s="334"/>
      <c r="E68" s="334"/>
      <c r="F68" s="333"/>
    </row>
    <row r="69" spans="1:6" ht="15.75" thickTop="1" x14ac:dyDescent="0.25"/>
    <row r="72" spans="1:6" x14ac:dyDescent="0.25">
      <c r="C72" s="166"/>
      <c r="D72" s="166"/>
    </row>
    <row r="73" spans="1:6" x14ac:dyDescent="0.25">
      <c r="C73" s="166"/>
      <c r="D73" s="166"/>
    </row>
    <row r="74" spans="1:6" x14ac:dyDescent="0.25">
      <c r="C74" s="166"/>
      <c r="D74" s="166"/>
    </row>
    <row r="75" spans="1:6" x14ac:dyDescent="0.25">
      <c r="C75" s="166"/>
      <c r="D75" s="166"/>
    </row>
    <row r="76" spans="1:6" x14ac:dyDescent="0.25">
      <c r="C76" s="166"/>
      <c r="D76" s="166"/>
    </row>
    <row r="77" spans="1:6" x14ac:dyDescent="0.25">
      <c r="C77" s="166"/>
      <c r="D77" s="166"/>
    </row>
    <row r="78" spans="1:6" x14ac:dyDescent="0.25">
      <c r="C78" s="166"/>
      <c r="D78" s="166"/>
    </row>
    <row r="79" spans="1:6" x14ac:dyDescent="0.25">
      <c r="C79" s="166"/>
      <c r="D79" s="166"/>
    </row>
    <row r="80" spans="1:6" x14ac:dyDescent="0.25">
      <c r="C80" s="166"/>
      <c r="D80" s="166"/>
    </row>
    <row r="81" spans="3:4" x14ac:dyDescent="0.25">
      <c r="C81" s="166"/>
      <c r="D81" s="166"/>
    </row>
    <row r="82" spans="3:4" x14ac:dyDescent="0.25">
      <c r="C82" s="166"/>
      <c r="D82" s="166"/>
    </row>
    <row r="83" spans="3:4" x14ac:dyDescent="0.25">
      <c r="C83" s="166"/>
      <c r="D83" s="166"/>
    </row>
    <row r="84" spans="3:4" x14ac:dyDescent="0.25">
      <c r="C84" s="166"/>
      <c r="D84" s="166"/>
    </row>
    <row r="85" spans="3:4" x14ac:dyDescent="0.25">
      <c r="C85" s="166"/>
      <c r="D85" s="166"/>
    </row>
    <row r="86" spans="3:4" x14ac:dyDescent="0.25">
      <c r="C86" s="166"/>
      <c r="D86" s="166"/>
    </row>
    <row r="87" spans="3:4" x14ac:dyDescent="0.25">
      <c r="C87" s="166"/>
      <c r="D87" s="166"/>
    </row>
    <row r="88" spans="3:4" x14ac:dyDescent="0.25">
      <c r="C88" s="166"/>
      <c r="D88" s="166"/>
    </row>
    <row r="89" spans="3:4" x14ac:dyDescent="0.25">
      <c r="C89" s="166"/>
      <c r="D89" s="166"/>
    </row>
    <row r="90" spans="3:4" x14ac:dyDescent="0.25">
      <c r="C90" s="166"/>
      <c r="D90" s="166"/>
    </row>
    <row r="91" spans="3:4" x14ac:dyDescent="0.25">
      <c r="C91" s="166"/>
      <c r="D91" s="166"/>
    </row>
    <row r="92" spans="3:4" x14ac:dyDescent="0.25">
      <c r="C92" s="166"/>
      <c r="D92" s="166"/>
    </row>
    <row r="93" spans="3:4" x14ac:dyDescent="0.25">
      <c r="C93" s="166"/>
      <c r="D93" s="166"/>
    </row>
    <row r="94" spans="3:4" x14ac:dyDescent="0.25">
      <c r="C94" s="166"/>
      <c r="D94" s="166"/>
    </row>
    <row r="95" spans="3:4" x14ac:dyDescent="0.25">
      <c r="C95" s="166"/>
      <c r="D95" s="166"/>
    </row>
    <row r="96" spans="3:4" x14ac:dyDescent="0.25">
      <c r="C96" s="166"/>
      <c r="D96" s="166"/>
    </row>
    <row r="97" spans="3:4" x14ac:dyDescent="0.25">
      <c r="C97" s="166"/>
      <c r="D97" s="166"/>
    </row>
    <row r="98" spans="3:4" x14ac:dyDescent="0.25">
      <c r="C98" s="166"/>
      <c r="D98" s="166"/>
    </row>
    <row r="99" spans="3:4" x14ac:dyDescent="0.25">
      <c r="C99" s="166"/>
      <c r="D99" s="166"/>
    </row>
    <row r="100" spans="3:4" x14ac:dyDescent="0.25">
      <c r="C100" s="166"/>
      <c r="D100" s="166"/>
    </row>
    <row r="101" spans="3:4" x14ac:dyDescent="0.25">
      <c r="C101" s="166"/>
      <c r="D101" s="166"/>
    </row>
    <row r="102" spans="3:4" x14ac:dyDescent="0.25">
      <c r="C102" s="166"/>
      <c r="D102" s="166"/>
    </row>
    <row r="103" spans="3:4" x14ac:dyDescent="0.25">
      <c r="C103" s="166"/>
      <c r="D103" s="166"/>
    </row>
    <row r="104" spans="3:4" x14ac:dyDescent="0.25">
      <c r="C104" s="166"/>
      <c r="D104" s="166"/>
    </row>
    <row r="105" spans="3:4" x14ac:dyDescent="0.25">
      <c r="C105" s="166"/>
      <c r="D105" s="166"/>
    </row>
    <row r="106" spans="3:4" x14ac:dyDescent="0.25">
      <c r="C106" s="166"/>
      <c r="D106" s="166"/>
    </row>
    <row r="107" spans="3:4" x14ac:dyDescent="0.25">
      <c r="C107" s="166"/>
      <c r="D107" s="166"/>
    </row>
    <row r="108" spans="3:4" x14ac:dyDescent="0.25">
      <c r="C108" s="166"/>
      <c r="D108" s="166"/>
    </row>
    <row r="109" spans="3:4" x14ac:dyDescent="0.25">
      <c r="C109" s="166"/>
      <c r="D109" s="166"/>
    </row>
    <row r="110" spans="3:4" x14ac:dyDescent="0.25">
      <c r="C110" s="166"/>
      <c r="D110" s="166"/>
    </row>
    <row r="111" spans="3:4" x14ac:dyDescent="0.25">
      <c r="C111" s="166"/>
      <c r="D111" s="166"/>
    </row>
    <row r="112" spans="3:4" x14ac:dyDescent="0.25">
      <c r="C112" s="166"/>
      <c r="D112" s="166"/>
    </row>
    <row r="113" spans="3:4" x14ac:dyDescent="0.25">
      <c r="C113" s="166"/>
      <c r="D113" s="166"/>
    </row>
    <row r="114" spans="3:4" x14ac:dyDescent="0.25">
      <c r="C114" s="166"/>
      <c r="D114" s="166"/>
    </row>
    <row r="115" spans="3:4" x14ac:dyDescent="0.25">
      <c r="C115" s="166"/>
      <c r="D115" s="166"/>
    </row>
    <row r="116" spans="3:4" x14ac:dyDescent="0.25">
      <c r="C116" s="166"/>
      <c r="D116" s="166"/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41"/>
  <sheetViews>
    <sheetView showGridLines="0" zoomScaleNormal="100" workbookViewId="0">
      <selection activeCell="E78" sqref="E78"/>
    </sheetView>
  </sheetViews>
  <sheetFormatPr baseColWidth="10" defaultRowHeight="12" x14ac:dyDescent="0.2"/>
  <cols>
    <col min="1" max="1" width="30.140625" style="368" bestFit="1" customWidth="1"/>
    <col min="2" max="2" width="23.42578125" style="377" customWidth="1"/>
    <col min="3" max="3" width="14.140625" style="377" bestFit="1" customWidth="1"/>
    <col min="4" max="4" width="13.140625" style="377" bestFit="1" customWidth="1"/>
    <col min="5" max="5" width="22.28515625" style="455" customWidth="1"/>
    <col min="6" max="6" width="20.28515625" style="377" bestFit="1" customWidth="1"/>
    <col min="7" max="7" width="17.42578125" style="377" customWidth="1"/>
    <col min="8" max="8" width="15.140625" style="377" bestFit="1" customWidth="1"/>
    <col min="9" max="10" width="11.42578125" style="368"/>
    <col min="11" max="11" width="12.7109375" style="368" bestFit="1" customWidth="1"/>
    <col min="12" max="12" width="12.42578125" style="368" bestFit="1" customWidth="1"/>
    <col min="13" max="16384" width="11.42578125" style="368"/>
  </cols>
  <sheetData>
    <row r="2" spans="1:12" s="111" customFormat="1" ht="20.100000000000001" customHeight="1" x14ac:dyDescent="0.2">
      <c r="A2" s="266" t="s">
        <v>209</v>
      </c>
      <c r="B2" s="497" t="s">
        <v>8</v>
      </c>
      <c r="C2" s="497"/>
      <c r="D2" s="497"/>
      <c r="E2" s="497"/>
      <c r="F2" s="497"/>
      <c r="G2" s="497" t="s">
        <v>227</v>
      </c>
      <c r="H2" s="497"/>
      <c r="J2" s="166"/>
      <c r="K2" s="166"/>
      <c r="L2" s="166"/>
    </row>
    <row r="3" spans="1:12" ht="12.75" thickBot="1" x14ac:dyDescent="0.25">
      <c r="A3" s="370"/>
      <c r="B3" s="479"/>
      <c r="C3" s="479"/>
      <c r="D3" s="479"/>
      <c r="E3" s="480"/>
      <c r="F3" s="479"/>
      <c r="G3" s="479"/>
      <c r="H3" s="479"/>
    </row>
    <row r="4" spans="1:12" ht="12.75" thickTop="1" x14ac:dyDescent="0.2">
      <c r="A4" s="561"/>
      <c r="B4" s="650" t="s">
        <v>262</v>
      </c>
      <c r="C4" s="651"/>
      <c r="D4" s="651"/>
      <c r="E4" s="651"/>
      <c r="F4" s="586"/>
      <c r="G4" s="586"/>
      <c r="H4" s="587"/>
      <c r="I4" s="481"/>
    </row>
    <row r="5" spans="1:12" ht="19.5" customHeight="1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73" t="s">
        <v>4</v>
      </c>
      <c r="F5" s="588" t="s">
        <v>5</v>
      </c>
      <c r="G5" s="588" t="s">
        <v>6</v>
      </c>
      <c r="H5" s="589" t="s">
        <v>7</v>
      </c>
      <c r="I5" s="481"/>
    </row>
    <row r="6" spans="1:12" ht="12.75" thickTop="1" x14ac:dyDescent="0.2">
      <c r="A6" s="490" t="s">
        <v>9</v>
      </c>
      <c r="B6" s="465"/>
      <c r="C6" s="465"/>
      <c r="D6" s="465"/>
      <c r="E6" s="466"/>
      <c r="F6" s="465"/>
      <c r="G6" s="465"/>
      <c r="H6" s="467"/>
      <c r="I6" s="481"/>
    </row>
    <row r="7" spans="1:12" x14ac:dyDescent="0.2">
      <c r="A7" s="490" t="s">
        <v>245</v>
      </c>
      <c r="B7" s="465">
        <v>37757032.909999996</v>
      </c>
      <c r="C7" s="465">
        <v>28002972.899999999</v>
      </c>
      <c r="D7" s="465">
        <v>3203741.26</v>
      </c>
      <c r="E7" s="466">
        <v>68963747.069999993</v>
      </c>
      <c r="F7" s="465"/>
      <c r="G7" s="465"/>
      <c r="H7" s="465">
        <v>68963747.069999993</v>
      </c>
    </row>
    <row r="8" spans="1:12" x14ac:dyDescent="0.2">
      <c r="A8" s="490" t="s">
        <v>246</v>
      </c>
      <c r="B8" s="465">
        <v>19927264.190000001</v>
      </c>
      <c r="C8" s="465">
        <v>16068629.24</v>
      </c>
      <c r="D8" s="465">
        <v>1915257.72</v>
      </c>
      <c r="E8" s="466">
        <v>37911151.149999999</v>
      </c>
      <c r="F8" s="465"/>
      <c r="G8" s="465"/>
      <c r="H8" s="465">
        <v>37911151.149999999</v>
      </c>
    </row>
    <row r="9" spans="1:12" x14ac:dyDescent="0.2">
      <c r="A9" s="490" t="s">
        <v>267</v>
      </c>
      <c r="B9" s="465">
        <v>57684297.100000001</v>
      </c>
      <c r="C9" s="465">
        <v>44071602.140000001</v>
      </c>
      <c r="D9" s="465">
        <v>5118998.9800000004</v>
      </c>
      <c r="E9" s="466">
        <v>106874898.22</v>
      </c>
      <c r="F9" s="466"/>
      <c r="G9" s="466"/>
      <c r="H9" s="466">
        <v>106874898.22</v>
      </c>
    </row>
    <row r="10" spans="1:12" x14ac:dyDescent="0.2">
      <c r="A10" s="490" t="s">
        <v>247</v>
      </c>
      <c r="B10" s="465"/>
      <c r="C10" s="465"/>
      <c r="D10" s="465"/>
      <c r="E10" s="466"/>
      <c r="F10" s="465">
        <v>55133928.710000001</v>
      </c>
      <c r="G10" s="465"/>
      <c r="H10" s="465">
        <v>55133928.710000001</v>
      </c>
    </row>
    <row r="11" spans="1:12" ht="12.75" thickBot="1" x14ac:dyDescent="0.25">
      <c r="A11" s="490" t="s">
        <v>249</v>
      </c>
      <c r="B11" s="465">
        <v>4147997.87</v>
      </c>
      <c r="C11" s="465">
        <v>2898550.86</v>
      </c>
      <c r="D11" s="465">
        <v>217029.95</v>
      </c>
      <c r="E11" s="466">
        <v>7263578.6799999997</v>
      </c>
      <c r="F11" s="465">
        <v>1270.98</v>
      </c>
      <c r="G11" s="465">
        <v>18293.599999999999</v>
      </c>
      <c r="H11" s="465">
        <v>7283143.2599999998</v>
      </c>
    </row>
    <row r="12" spans="1:12" ht="13.5" thickTop="1" thickBot="1" x14ac:dyDescent="0.25">
      <c r="A12" s="372" t="s">
        <v>180</v>
      </c>
      <c r="B12" s="471">
        <v>61832294.969999999</v>
      </c>
      <c r="C12" s="471">
        <v>46970153</v>
      </c>
      <c r="D12" s="471">
        <v>5336028.93</v>
      </c>
      <c r="E12" s="471">
        <v>114138476.90000001</v>
      </c>
      <c r="F12" s="471">
        <v>55135199.689999998</v>
      </c>
      <c r="G12" s="471">
        <v>18293.599999999999</v>
      </c>
      <c r="H12" s="473">
        <v>169291970.19</v>
      </c>
    </row>
    <row r="13" spans="1:12" ht="12.75" thickTop="1" x14ac:dyDescent="0.2">
      <c r="A13" s="490" t="s">
        <v>268</v>
      </c>
      <c r="B13" s="465"/>
      <c r="C13" s="465"/>
      <c r="D13" s="465"/>
      <c r="E13" s="466"/>
      <c r="F13" s="465"/>
      <c r="G13" s="465"/>
      <c r="H13" s="465"/>
    </row>
    <row r="14" spans="1:12" x14ac:dyDescent="0.2">
      <c r="A14" s="490" t="s">
        <v>232</v>
      </c>
      <c r="B14" s="465"/>
      <c r="C14" s="465"/>
      <c r="D14" s="465"/>
      <c r="E14" s="466"/>
      <c r="F14" s="465"/>
      <c r="G14" s="465"/>
      <c r="H14" s="465"/>
    </row>
    <row r="15" spans="1:12" x14ac:dyDescent="0.2">
      <c r="A15" s="490" t="s">
        <v>250</v>
      </c>
      <c r="B15" s="465">
        <v>20724368.530000001</v>
      </c>
      <c r="C15" s="465">
        <v>7689965.7800000003</v>
      </c>
      <c r="D15" s="465">
        <v>616960.71</v>
      </c>
      <c r="E15" s="466">
        <v>29031295.02</v>
      </c>
      <c r="F15" s="465">
        <v>2738752.83</v>
      </c>
      <c r="G15" s="465"/>
      <c r="H15" s="465">
        <v>31770047.850000001</v>
      </c>
    </row>
    <row r="16" spans="1:12" x14ac:dyDescent="0.2">
      <c r="A16" s="490" t="s">
        <v>251</v>
      </c>
      <c r="B16" s="465">
        <v>23699781.309999999</v>
      </c>
      <c r="C16" s="465">
        <v>27681018.989999998</v>
      </c>
      <c r="D16" s="465">
        <v>4436581.3600000003</v>
      </c>
      <c r="E16" s="466">
        <v>55817381.659999996</v>
      </c>
      <c r="F16" s="465">
        <v>10287490.609999999</v>
      </c>
      <c r="G16" s="465"/>
      <c r="H16" s="465">
        <v>66104872.270000003</v>
      </c>
    </row>
    <row r="17" spans="1:8" x14ac:dyDescent="0.2">
      <c r="A17" s="490" t="s">
        <v>233</v>
      </c>
      <c r="B17" s="465">
        <v>44424149.840000004</v>
      </c>
      <c r="C17" s="465">
        <v>35370984.770000003</v>
      </c>
      <c r="D17" s="465">
        <v>5053542.07</v>
      </c>
      <c r="E17" s="466">
        <v>84848676.680000007</v>
      </c>
      <c r="F17" s="465">
        <v>13026243.439999999</v>
      </c>
      <c r="G17" s="465"/>
      <c r="H17" s="465">
        <v>97874920.120000005</v>
      </c>
    </row>
    <row r="18" spans="1:8" x14ac:dyDescent="0.2">
      <c r="A18" s="490" t="s">
        <v>234</v>
      </c>
      <c r="B18" s="465"/>
      <c r="C18" s="465"/>
      <c r="D18" s="465"/>
      <c r="E18" s="466"/>
      <c r="F18" s="465"/>
      <c r="G18" s="465"/>
      <c r="H18" s="465"/>
    </row>
    <row r="19" spans="1:8" x14ac:dyDescent="0.2">
      <c r="A19" s="490" t="s">
        <v>171</v>
      </c>
      <c r="B19" s="465"/>
      <c r="C19" s="465"/>
      <c r="D19" s="465"/>
      <c r="E19" s="466"/>
      <c r="F19" s="465"/>
      <c r="G19" s="465"/>
      <c r="H19" s="465"/>
    </row>
    <row r="20" spans="1:8" x14ac:dyDescent="0.2">
      <c r="A20" s="490" t="s">
        <v>252</v>
      </c>
      <c r="B20" s="465">
        <v>19596695.010000002</v>
      </c>
      <c r="C20" s="465">
        <v>16629172.050000001</v>
      </c>
      <c r="D20" s="465">
        <v>2061518.34</v>
      </c>
      <c r="E20" s="466">
        <v>38287385.399999999</v>
      </c>
      <c r="F20" s="465">
        <v>11043848.130000001</v>
      </c>
      <c r="G20" s="465"/>
      <c r="H20" s="465">
        <v>49331233.530000001</v>
      </c>
    </row>
    <row r="21" spans="1:8" x14ac:dyDescent="0.2">
      <c r="A21" s="490" t="s">
        <v>253</v>
      </c>
      <c r="B21" s="465">
        <v>4731550.7300000004</v>
      </c>
      <c r="C21" s="465">
        <v>3594265.15</v>
      </c>
      <c r="D21" s="465">
        <v>408325.23</v>
      </c>
      <c r="E21" s="466">
        <v>8734141.1099999994</v>
      </c>
      <c r="F21" s="465">
        <v>4219073.42</v>
      </c>
      <c r="G21" s="465"/>
      <c r="H21" s="465">
        <v>12953214.529999999</v>
      </c>
    </row>
    <row r="22" spans="1:8" x14ac:dyDescent="0.2">
      <c r="A22" s="490" t="s">
        <v>269</v>
      </c>
      <c r="B22" s="465">
        <v>24328245.739999998</v>
      </c>
      <c r="C22" s="465">
        <v>20223437.199999999</v>
      </c>
      <c r="D22" s="465">
        <v>2469843.5699999998</v>
      </c>
      <c r="E22" s="466">
        <v>47021526.509999998</v>
      </c>
      <c r="F22" s="465">
        <v>15262921.550000001</v>
      </c>
      <c r="G22" s="465"/>
      <c r="H22" s="465">
        <v>62284448.060000002</v>
      </c>
    </row>
    <row r="23" spans="1:8" x14ac:dyDescent="0.2">
      <c r="A23" s="490" t="s">
        <v>172</v>
      </c>
      <c r="B23" s="465"/>
      <c r="C23" s="465"/>
      <c r="D23" s="465"/>
      <c r="E23" s="466"/>
      <c r="F23" s="465"/>
      <c r="G23" s="465"/>
      <c r="H23" s="465"/>
    </row>
    <row r="24" spans="1:8" x14ac:dyDescent="0.2">
      <c r="A24" s="490" t="s">
        <v>255</v>
      </c>
      <c r="B24" s="465">
        <v>4257215.7300000004</v>
      </c>
      <c r="C24" s="465">
        <v>3612546.54</v>
      </c>
      <c r="D24" s="465">
        <v>447847.36</v>
      </c>
      <c r="E24" s="466">
        <v>8317609.6299999999</v>
      </c>
      <c r="F24" s="465">
        <v>2399182.2599999998</v>
      </c>
      <c r="G24" s="465"/>
      <c r="H24" s="465">
        <v>10716791.890000001</v>
      </c>
    </row>
    <row r="25" spans="1:8" x14ac:dyDescent="0.2">
      <c r="A25" s="490" t="s">
        <v>256</v>
      </c>
      <c r="B25" s="465">
        <v>7901305</v>
      </c>
      <c r="C25" s="465">
        <v>6002131</v>
      </c>
      <c r="D25" s="465">
        <v>681870</v>
      </c>
      <c r="E25" s="466">
        <v>14585306</v>
      </c>
      <c r="F25" s="465">
        <v>7045510</v>
      </c>
      <c r="G25" s="465"/>
      <c r="H25" s="465">
        <v>21630815</v>
      </c>
    </row>
    <row r="26" spans="1:8" x14ac:dyDescent="0.2">
      <c r="A26" s="490" t="s">
        <v>257</v>
      </c>
      <c r="B26" s="465">
        <v>2536423.71</v>
      </c>
      <c r="C26" s="465">
        <v>1926763.5</v>
      </c>
      <c r="D26" s="465">
        <v>218889.33</v>
      </c>
      <c r="E26" s="466">
        <v>4682076.54</v>
      </c>
      <c r="F26" s="465">
        <v>2261702.06</v>
      </c>
      <c r="G26" s="465"/>
      <c r="H26" s="465">
        <v>6943778.5999999996</v>
      </c>
    </row>
    <row r="27" spans="1:8" x14ac:dyDescent="0.2">
      <c r="A27" s="490" t="s">
        <v>270</v>
      </c>
      <c r="B27" s="465">
        <v>14694945</v>
      </c>
      <c r="C27" s="465">
        <v>11541441</v>
      </c>
      <c r="D27" s="465">
        <v>1348606</v>
      </c>
      <c r="E27" s="466">
        <v>27584992</v>
      </c>
      <c r="F27" s="465">
        <v>11706394</v>
      </c>
      <c r="G27" s="465"/>
      <c r="H27" s="465">
        <v>39291386</v>
      </c>
    </row>
    <row r="28" spans="1:8" ht="12.75" thickBot="1" x14ac:dyDescent="0.25">
      <c r="A28" s="490" t="s">
        <v>239</v>
      </c>
      <c r="B28" s="465">
        <v>39023190</v>
      </c>
      <c r="C28" s="465">
        <v>31764878</v>
      </c>
      <c r="D28" s="465">
        <v>3818450</v>
      </c>
      <c r="E28" s="466">
        <v>74606518</v>
      </c>
      <c r="F28" s="465">
        <v>26969315</v>
      </c>
      <c r="G28" s="465"/>
      <c r="H28" s="465">
        <v>101575834</v>
      </c>
    </row>
    <row r="29" spans="1:8" ht="13.5" thickTop="1" thickBot="1" x14ac:dyDescent="0.25">
      <c r="A29" s="372" t="s">
        <v>73</v>
      </c>
      <c r="B29" s="471">
        <v>83447340</v>
      </c>
      <c r="C29" s="471">
        <v>67135863</v>
      </c>
      <c r="D29" s="471">
        <v>8871992</v>
      </c>
      <c r="E29" s="471">
        <v>159455195</v>
      </c>
      <c r="F29" s="471">
        <v>39995559</v>
      </c>
      <c r="G29" s="471"/>
      <c r="H29" s="473">
        <v>199450754</v>
      </c>
    </row>
    <row r="30" spans="1:8" ht="12.75" thickTop="1" x14ac:dyDescent="0.2">
      <c r="A30" s="495" t="s">
        <v>271</v>
      </c>
      <c r="B30" s="554">
        <v>-21615045</v>
      </c>
      <c r="C30" s="554">
        <v>-20165710</v>
      </c>
      <c r="D30" s="554">
        <v>-3535963</v>
      </c>
      <c r="E30" s="554">
        <v>-45316718</v>
      </c>
      <c r="F30" s="554">
        <v>15139641</v>
      </c>
      <c r="G30" s="554">
        <v>18293.599999999999</v>
      </c>
      <c r="H30" s="554">
        <v>-30158784</v>
      </c>
    </row>
    <row r="31" spans="1:8" x14ac:dyDescent="0.2">
      <c r="A31" s="490" t="s">
        <v>241</v>
      </c>
      <c r="B31" s="465"/>
      <c r="C31" s="465"/>
      <c r="D31" s="465"/>
      <c r="E31" s="466"/>
      <c r="F31" s="465"/>
      <c r="G31" s="465"/>
      <c r="H31" s="465"/>
    </row>
    <row r="32" spans="1:8" x14ac:dyDescent="0.2">
      <c r="A32" s="490" t="s">
        <v>263</v>
      </c>
      <c r="B32" s="465">
        <v>535482.75</v>
      </c>
      <c r="C32" s="465">
        <v>406772.73</v>
      </c>
      <c r="D32" s="465">
        <v>46210.99</v>
      </c>
      <c r="E32" s="465">
        <v>988466.47</v>
      </c>
      <c r="F32" s="465">
        <v>477483.94</v>
      </c>
      <c r="G32" s="465"/>
      <c r="H32" s="465">
        <v>1465950.41</v>
      </c>
    </row>
    <row r="33" spans="1:8" x14ac:dyDescent="0.2">
      <c r="A33" s="490" t="s">
        <v>264</v>
      </c>
      <c r="B33" s="465">
        <v>67879.009999999995</v>
      </c>
      <c r="C33" s="465">
        <v>51563.49</v>
      </c>
      <c r="D33" s="465">
        <v>5857.85</v>
      </c>
      <c r="E33" s="465">
        <v>125300.35</v>
      </c>
      <c r="F33" s="465">
        <v>60527</v>
      </c>
      <c r="G33" s="465"/>
      <c r="H33" s="465">
        <v>185827.35</v>
      </c>
    </row>
    <row r="34" spans="1:8" x14ac:dyDescent="0.2">
      <c r="A34" s="490" t="s">
        <v>266</v>
      </c>
      <c r="B34" s="466">
        <v>467603.74</v>
      </c>
      <c r="C34" s="466">
        <v>355209.24</v>
      </c>
      <c r="D34" s="466">
        <v>40353.14</v>
      </c>
      <c r="E34" s="466">
        <v>863166.12</v>
      </c>
      <c r="F34" s="466">
        <v>416956.94</v>
      </c>
      <c r="G34" s="466"/>
      <c r="H34" s="466">
        <v>1280123.06</v>
      </c>
    </row>
    <row r="35" spans="1:8" x14ac:dyDescent="0.2">
      <c r="A35" s="490" t="s">
        <v>243</v>
      </c>
      <c r="B35" s="465"/>
      <c r="C35" s="465"/>
      <c r="D35" s="465"/>
      <c r="E35" s="466"/>
      <c r="F35" s="465"/>
      <c r="G35" s="465"/>
      <c r="H35" s="465"/>
    </row>
    <row r="36" spans="1:8" x14ac:dyDescent="0.2">
      <c r="A36" s="490" t="s">
        <v>260</v>
      </c>
      <c r="B36" s="465">
        <v>3278343.65</v>
      </c>
      <c r="C36" s="465">
        <v>2490354.0099999998</v>
      </c>
      <c r="D36" s="465">
        <v>282915.86</v>
      </c>
      <c r="E36" s="465">
        <v>6051613.5199999996</v>
      </c>
      <c r="F36" s="465">
        <v>2923264.18</v>
      </c>
      <c r="G36" s="465"/>
      <c r="H36" s="465">
        <v>8974877.6999999993</v>
      </c>
    </row>
    <row r="37" spans="1:8" x14ac:dyDescent="0.2">
      <c r="A37" s="490" t="s">
        <v>261</v>
      </c>
      <c r="B37" s="465">
        <v>2369679.3599999999</v>
      </c>
      <c r="C37" s="465">
        <v>1800098.18</v>
      </c>
      <c r="D37" s="465">
        <v>204499.57</v>
      </c>
      <c r="E37" s="465">
        <v>4374277.1100000003</v>
      </c>
      <c r="F37" s="465">
        <v>2113017.89</v>
      </c>
      <c r="G37" s="465"/>
      <c r="H37" s="465">
        <v>6487295</v>
      </c>
    </row>
    <row r="38" spans="1:8" x14ac:dyDescent="0.2">
      <c r="A38" s="490" t="s">
        <v>244</v>
      </c>
      <c r="B38" s="466">
        <v>908664.29</v>
      </c>
      <c r="C38" s="466">
        <v>690255.83</v>
      </c>
      <c r="D38" s="466">
        <v>78416.289999999994</v>
      </c>
      <c r="E38" s="466">
        <v>1677336.41</v>
      </c>
      <c r="F38" s="466">
        <v>810246.29</v>
      </c>
      <c r="G38" s="466"/>
      <c r="H38" s="466">
        <v>2487582.7000000002</v>
      </c>
    </row>
    <row r="39" spans="1:8" ht="12.75" thickBot="1" x14ac:dyDescent="0.25">
      <c r="A39" s="492" t="s">
        <v>10</v>
      </c>
      <c r="B39" s="555">
        <v>3343732.23</v>
      </c>
      <c r="C39" s="555">
        <v>2540025.63</v>
      </c>
      <c r="D39" s="555">
        <v>288558.78999999998</v>
      </c>
      <c r="E39" s="554">
        <v>6172316.6500000004</v>
      </c>
      <c r="F39" s="555">
        <v>2981570.48</v>
      </c>
      <c r="G39" s="555"/>
      <c r="H39" s="555">
        <v>9153887.1300000008</v>
      </c>
    </row>
    <row r="40" spans="1:8" ht="13.5" thickTop="1" thickBot="1" x14ac:dyDescent="0.25">
      <c r="A40" s="372" t="s">
        <v>11</v>
      </c>
      <c r="B40" s="471">
        <v>-16895145</v>
      </c>
      <c r="C40" s="471">
        <v>-16580218</v>
      </c>
      <c r="D40" s="471">
        <v>-3128635</v>
      </c>
      <c r="E40" s="471">
        <v>-36603899</v>
      </c>
      <c r="F40" s="471">
        <v>19348414</v>
      </c>
      <c r="G40" s="471">
        <v>18293.599999999999</v>
      </c>
      <c r="H40" s="473">
        <v>-17237191</v>
      </c>
    </row>
    <row r="41" spans="1:8" ht="12.75" thickTop="1" x14ac:dyDescent="0.2">
      <c r="C41" s="455"/>
      <c r="D41" s="455"/>
      <c r="E41" s="377"/>
    </row>
  </sheetData>
  <mergeCells count="1">
    <mergeCell ref="B4:E4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0"/>
  <sheetViews>
    <sheetView showGridLines="0" topLeftCell="A40" workbookViewId="0">
      <selection activeCell="G60" sqref="G60"/>
    </sheetView>
  </sheetViews>
  <sheetFormatPr baseColWidth="10" defaultRowHeight="15" x14ac:dyDescent="0.25"/>
  <cols>
    <col min="1" max="1" width="11.42578125" style="1"/>
    <col min="2" max="2" width="26.7109375" style="1" customWidth="1"/>
    <col min="3" max="3" width="23.85546875" style="1" customWidth="1"/>
    <col min="4" max="4" width="21.28515625" style="1" customWidth="1"/>
    <col min="5" max="5" width="18.5703125" style="1" customWidth="1"/>
    <col min="6" max="6" width="11.42578125" style="1"/>
    <col min="7" max="7" width="11.7109375" style="1" bestFit="1" customWidth="1"/>
    <col min="8" max="16384" width="11.42578125" style="1"/>
  </cols>
  <sheetData>
    <row r="1" spans="1:7" ht="15.75" thickTop="1" x14ac:dyDescent="0.25">
      <c r="A1" s="229" t="s">
        <v>28</v>
      </c>
      <c r="B1" s="230"/>
      <c r="C1" s="231"/>
      <c r="D1" s="231"/>
      <c r="E1" s="231"/>
      <c r="F1" s="231"/>
      <c r="G1" s="232"/>
    </row>
    <row r="2" spans="1:7" x14ac:dyDescent="0.25">
      <c r="A2" s="233"/>
      <c r="B2" s="234"/>
      <c r="C2" s="235"/>
      <c r="D2" s="235"/>
      <c r="E2" s="235"/>
      <c r="F2" s="235"/>
      <c r="G2" s="236"/>
    </row>
    <row r="3" spans="1:7" x14ac:dyDescent="0.25">
      <c r="A3" s="521" t="s">
        <v>210</v>
      </c>
      <c r="B3" s="523"/>
      <c r="C3" s="171"/>
      <c r="D3" s="171"/>
      <c r="E3" s="171"/>
      <c r="F3" s="171"/>
      <c r="G3" s="239"/>
    </row>
    <row r="4" spans="1:7" x14ac:dyDescent="0.25">
      <c r="A4" s="240"/>
      <c r="B4" s="241"/>
      <c r="C4" s="171"/>
      <c r="D4" s="171"/>
      <c r="E4" s="171"/>
      <c r="F4" s="171"/>
      <c r="G4" s="239"/>
    </row>
    <row r="5" spans="1:7" x14ac:dyDescent="0.25">
      <c r="A5" s="240"/>
      <c r="B5" s="241"/>
      <c r="C5" s="521" t="s">
        <v>30</v>
      </c>
      <c r="D5" s="522"/>
      <c r="E5" s="522"/>
      <c r="F5" s="522"/>
      <c r="G5" s="523"/>
    </row>
    <row r="6" spans="1:7" x14ac:dyDescent="0.25">
      <c r="A6" s="240"/>
      <c r="B6" s="241"/>
      <c r="C6" s="171"/>
      <c r="D6" s="171"/>
      <c r="E6" s="171"/>
      <c r="F6" s="171"/>
      <c r="G6" s="239"/>
    </row>
    <row r="7" spans="1:7" ht="15.75" thickBot="1" x14ac:dyDescent="0.3">
      <c r="A7" s="244"/>
      <c r="B7" s="518"/>
      <c r="C7" s="181"/>
      <c r="D7" s="181"/>
      <c r="E7" s="181"/>
      <c r="F7" s="181"/>
      <c r="G7" s="245"/>
    </row>
    <row r="8" spans="1:7" ht="15.75" thickTop="1" x14ac:dyDescent="0.25">
      <c r="A8" s="246"/>
      <c r="B8" s="247"/>
      <c r="C8" s="176"/>
      <c r="D8" s="176"/>
      <c r="E8" s="176"/>
      <c r="F8" s="176"/>
      <c r="G8" s="248"/>
    </row>
    <row r="9" spans="1:7" x14ac:dyDescent="0.25">
      <c r="A9" s="240"/>
      <c r="B9" s="241" t="s">
        <v>31</v>
      </c>
      <c r="C9" s="516" t="s">
        <v>32</v>
      </c>
      <c r="D9" s="517"/>
      <c r="E9" s="517"/>
      <c r="F9" s="517"/>
      <c r="G9" s="518"/>
    </row>
    <row r="10" spans="1:7" ht="15.75" thickBot="1" x14ac:dyDescent="0.3">
      <c r="A10" s="249"/>
      <c r="B10" s="250"/>
      <c r="C10" s="251"/>
      <c r="D10" s="251"/>
      <c r="E10" s="251"/>
      <c r="F10" s="251"/>
      <c r="G10" s="252"/>
    </row>
    <row r="11" spans="1:7" ht="15.75" thickTop="1" x14ac:dyDescent="0.25">
      <c r="A11" s="233"/>
      <c r="B11" s="234"/>
      <c r="C11" s="253"/>
      <c r="D11" s="253"/>
      <c r="E11" s="253"/>
      <c r="F11" s="253"/>
      <c r="G11" s="254"/>
    </row>
    <row r="12" spans="1:7" x14ac:dyDescent="0.25">
      <c r="A12" s="233"/>
      <c r="B12" s="241"/>
      <c r="C12" s="255" t="s">
        <v>33</v>
      </c>
      <c r="D12" s="527" t="s">
        <v>5</v>
      </c>
      <c r="E12" s="255" t="s">
        <v>7</v>
      </c>
      <c r="F12" s="255"/>
      <c r="G12" s="254"/>
    </row>
    <row r="13" spans="1:7" x14ac:dyDescent="0.25">
      <c r="A13" s="233"/>
      <c r="B13" s="241"/>
      <c r="C13" s="517"/>
      <c r="D13" s="255"/>
      <c r="E13" s="255"/>
      <c r="F13" s="255"/>
      <c r="G13" s="254"/>
    </row>
    <row r="14" spans="1:7" x14ac:dyDescent="0.25">
      <c r="A14" s="233"/>
      <c r="B14" s="241" t="s">
        <v>34</v>
      </c>
      <c r="C14" s="171">
        <v>31431916.282244638</v>
      </c>
      <c r="D14" s="171">
        <v>5419773.2574163303</v>
      </c>
      <c r="E14" s="172">
        <v>36851689.539660968</v>
      </c>
      <c r="F14" s="171"/>
      <c r="G14" s="254"/>
    </row>
    <row r="15" spans="1:7" x14ac:dyDescent="0.25">
      <c r="A15" s="233"/>
      <c r="B15" s="241"/>
      <c r="C15" s="171"/>
      <c r="D15" s="171"/>
      <c r="E15" s="172"/>
      <c r="F15" s="171"/>
      <c r="G15" s="254"/>
    </row>
    <row r="16" spans="1:7" x14ac:dyDescent="0.25">
      <c r="A16" s="233"/>
      <c r="B16" s="241" t="s">
        <v>35</v>
      </c>
      <c r="C16" s="171">
        <v>7913209.2203364223</v>
      </c>
      <c r="D16" s="171">
        <v>133286.81207430025</v>
      </c>
      <c r="E16" s="172">
        <v>8046496.0324107222</v>
      </c>
      <c r="F16" s="171"/>
      <c r="G16" s="254"/>
    </row>
    <row r="17" spans="1:10" x14ac:dyDescent="0.25">
      <c r="A17" s="233"/>
      <c r="B17" s="241"/>
      <c r="C17" s="171"/>
      <c r="D17" s="171"/>
      <c r="E17" s="172"/>
      <c r="F17" s="171"/>
      <c r="G17" s="254"/>
    </row>
    <row r="18" spans="1:10" x14ac:dyDescent="0.25">
      <c r="A18" s="233"/>
      <c r="B18" s="241" t="s">
        <v>204</v>
      </c>
      <c r="C18" s="171">
        <v>13745986.332464572</v>
      </c>
      <c r="D18" s="171">
        <v>2047597.2403024943</v>
      </c>
      <c r="E18" s="172">
        <v>15793583.572767066</v>
      </c>
      <c r="F18" s="171"/>
      <c r="G18" s="254"/>
    </row>
    <row r="19" spans="1:10" x14ac:dyDescent="0.25">
      <c r="A19" s="233"/>
      <c r="B19" s="241"/>
      <c r="C19" s="171"/>
      <c r="D19" s="171"/>
      <c r="E19" s="172"/>
      <c r="F19" s="171"/>
      <c r="G19" s="254"/>
    </row>
    <row r="20" spans="1:10" x14ac:dyDescent="0.25">
      <c r="A20" s="233"/>
      <c r="B20" s="241" t="s">
        <v>36</v>
      </c>
      <c r="C20" s="171">
        <v>12309681.882502845</v>
      </c>
      <c r="D20" s="171">
        <v>1224556.6184741864</v>
      </c>
      <c r="E20" s="172">
        <v>13534238.500977032</v>
      </c>
      <c r="F20" s="171"/>
      <c r="G20" s="254"/>
    </row>
    <row r="21" spans="1:10" x14ac:dyDescent="0.25">
      <c r="A21" s="233"/>
      <c r="B21" s="241"/>
      <c r="C21" s="171"/>
      <c r="D21" s="171"/>
      <c r="E21" s="172"/>
      <c r="F21" s="171"/>
      <c r="G21" s="254"/>
    </row>
    <row r="22" spans="1:10" x14ac:dyDescent="0.25">
      <c r="A22" s="233"/>
      <c r="B22" s="241" t="s">
        <v>37</v>
      </c>
      <c r="C22" s="171">
        <v>5305202.8425886901</v>
      </c>
      <c r="D22" s="171">
        <v>137770.30442220889</v>
      </c>
      <c r="E22" s="172">
        <v>5442973.1470108991</v>
      </c>
      <c r="F22" s="171"/>
      <c r="G22" s="254"/>
    </row>
    <row r="23" spans="1:10" x14ac:dyDescent="0.25">
      <c r="A23" s="233"/>
      <c r="B23" s="241"/>
      <c r="C23" s="171"/>
      <c r="D23" s="171"/>
      <c r="E23" s="172"/>
      <c r="F23" s="171"/>
      <c r="G23" s="254"/>
    </row>
    <row r="24" spans="1:10" x14ac:dyDescent="0.25">
      <c r="A24" s="233"/>
      <c r="B24" s="241" t="s">
        <v>38</v>
      </c>
      <c r="C24" s="171">
        <v>14142658.80909661</v>
      </c>
      <c r="D24" s="171">
        <v>4063258.2783282818</v>
      </c>
      <c r="E24" s="172">
        <v>18205917.087424893</v>
      </c>
      <c r="F24" s="171"/>
      <c r="G24" s="254"/>
    </row>
    <row r="25" spans="1:10" x14ac:dyDescent="0.25">
      <c r="A25" s="233"/>
      <c r="B25" s="241"/>
      <c r="C25" s="171"/>
      <c r="D25" s="171"/>
      <c r="E25" s="172"/>
      <c r="F25" s="172"/>
      <c r="G25" s="254"/>
    </row>
    <row r="26" spans="1:10" x14ac:dyDescent="0.25">
      <c r="A26" s="233"/>
      <c r="B26" s="241"/>
      <c r="C26" s="32"/>
      <c r="D26" s="32"/>
      <c r="E26" s="32"/>
      <c r="F26" s="32"/>
      <c r="G26" s="254"/>
    </row>
    <row r="27" spans="1:10" x14ac:dyDescent="0.25">
      <c r="A27" s="233"/>
      <c r="B27" s="241" t="s">
        <v>7</v>
      </c>
      <c r="C27" s="32">
        <v>84848655.369233772</v>
      </c>
      <c r="D27" s="32">
        <v>13026242.511017803</v>
      </c>
      <c r="E27" s="32">
        <v>97874897.880251572</v>
      </c>
      <c r="F27" s="32"/>
      <c r="G27" s="256">
        <v>0.61976371671362396</v>
      </c>
      <c r="I27" s="168"/>
      <c r="J27" s="168"/>
    </row>
    <row r="28" spans="1:10" x14ac:dyDescent="0.25">
      <c r="A28" s="233"/>
      <c r="B28" s="234"/>
      <c r="C28" s="235"/>
      <c r="D28" s="235"/>
      <c r="E28" s="235"/>
      <c r="F28" s="257"/>
      <c r="G28" s="254"/>
    </row>
    <row r="29" spans="1:10" x14ac:dyDescent="0.25">
      <c r="A29" s="233"/>
      <c r="B29" s="258"/>
      <c r="C29" s="259"/>
      <c r="D29" s="259"/>
      <c r="E29" s="260"/>
      <c r="F29" s="260"/>
      <c r="G29" s="254"/>
    </row>
    <row r="30" spans="1:10" ht="15.75" thickBot="1" x14ac:dyDescent="0.3">
      <c r="A30" s="233"/>
      <c r="B30" s="258"/>
      <c r="C30" s="259"/>
      <c r="D30" s="259"/>
      <c r="E30" s="235"/>
      <c r="F30" s="235"/>
      <c r="G30" s="254"/>
    </row>
    <row r="31" spans="1:10" ht="15.75" thickTop="1" x14ac:dyDescent="0.25">
      <c r="A31" s="229"/>
      <c r="B31" s="230"/>
      <c r="C31" s="261"/>
      <c r="D31" s="231"/>
      <c r="E31" s="231"/>
      <c r="F31" s="231"/>
      <c r="G31" s="262"/>
    </row>
    <row r="32" spans="1:10" x14ac:dyDescent="0.25">
      <c r="A32" s="240"/>
      <c r="B32" s="241" t="s">
        <v>31</v>
      </c>
      <c r="C32" s="516" t="s">
        <v>39</v>
      </c>
      <c r="D32" s="517"/>
      <c r="E32" s="517"/>
      <c r="F32" s="517"/>
      <c r="G32" s="518"/>
    </row>
    <row r="33" spans="1:7" ht="15.75" thickBot="1" x14ac:dyDescent="0.3">
      <c r="A33" s="263"/>
      <c r="B33" s="264"/>
      <c r="C33" s="412"/>
      <c r="D33" s="179"/>
      <c r="E33" s="179"/>
      <c r="F33" s="179"/>
      <c r="G33" s="180"/>
    </row>
    <row r="34" spans="1:7" ht="15.75" thickTop="1" x14ac:dyDescent="0.25">
      <c r="A34" s="240"/>
      <c r="B34" s="241"/>
      <c r="C34" s="171"/>
      <c r="D34" s="171"/>
      <c r="E34" s="171"/>
      <c r="F34" s="171"/>
      <c r="G34" s="170"/>
    </row>
    <row r="35" spans="1:7" x14ac:dyDescent="0.25">
      <c r="A35" s="240"/>
      <c r="B35" s="241"/>
      <c r="C35" s="255" t="s">
        <v>171</v>
      </c>
      <c r="D35" s="255" t="s">
        <v>172</v>
      </c>
      <c r="E35" s="255" t="s">
        <v>7</v>
      </c>
      <c r="F35" s="517"/>
      <c r="G35" s="518"/>
    </row>
    <row r="36" spans="1:7" x14ac:dyDescent="0.25">
      <c r="A36" s="240"/>
      <c r="B36" s="241"/>
      <c r="C36" s="265"/>
      <c r="D36" s="265"/>
      <c r="E36" s="255"/>
      <c r="F36" s="181"/>
      <c r="G36" s="182"/>
    </row>
    <row r="37" spans="1:7" x14ac:dyDescent="0.25">
      <c r="A37" s="240"/>
      <c r="B37" s="241" t="s">
        <v>34</v>
      </c>
      <c r="C37" s="265">
        <v>18796628.638905451</v>
      </c>
      <c r="D37" s="265">
        <v>4048621.0092540835</v>
      </c>
      <c r="E37" s="172">
        <v>22845249.648159534</v>
      </c>
      <c r="F37" s="181"/>
      <c r="G37" s="184"/>
    </row>
    <row r="38" spans="1:7" x14ac:dyDescent="0.25">
      <c r="A38" s="240"/>
      <c r="B38" s="241"/>
      <c r="C38" s="265"/>
      <c r="D38" s="265"/>
      <c r="E38" s="172"/>
      <c r="F38" s="181"/>
      <c r="G38" s="184"/>
    </row>
    <row r="39" spans="1:7" x14ac:dyDescent="0.25">
      <c r="A39" s="240"/>
      <c r="B39" s="241" t="s">
        <v>35</v>
      </c>
      <c r="C39" s="265">
        <v>1464271.8517648319</v>
      </c>
      <c r="D39" s="265">
        <v>262395.48903334932</v>
      </c>
      <c r="E39" s="172">
        <v>1726667.3407981812</v>
      </c>
      <c r="F39" s="181"/>
      <c r="G39" s="184"/>
    </row>
    <row r="40" spans="1:7" x14ac:dyDescent="0.25">
      <c r="A40" s="240"/>
      <c r="B40" s="241"/>
      <c r="C40" s="265"/>
      <c r="D40" s="265"/>
      <c r="E40" s="172"/>
      <c r="F40" s="181"/>
      <c r="G40" s="184"/>
    </row>
    <row r="41" spans="1:7" x14ac:dyDescent="0.25">
      <c r="A41" s="240"/>
      <c r="B41" s="241" t="s">
        <v>204</v>
      </c>
      <c r="C41" s="265">
        <v>242466.78176205576</v>
      </c>
      <c r="D41" s="265">
        <v>2101598.5887785088</v>
      </c>
      <c r="E41" s="172">
        <v>2344065.3705405644</v>
      </c>
      <c r="F41" s="181"/>
      <c r="G41" s="184"/>
    </row>
    <row r="42" spans="1:7" x14ac:dyDescent="0.25">
      <c r="A42" s="240"/>
      <c r="B42" s="241"/>
      <c r="C42" s="265"/>
      <c r="D42" s="265"/>
      <c r="E42" s="172"/>
      <c r="F42" s="181"/>
      <c r="G42" s="184"/>
    </row>
    <row r="43" spans="1:7" x14ac:dyDescent="0.25">
      <c r="A43" s="240"/>
      <c r="B43" s="241" t="s">
        <v>36</v>
      </c>
      <c r="C43" s="265">
        <v>22546579.096301209</v>
      </c>
      <c r="D43" s="265">
        <v>2617371.5606627204</v>
      </c>
      <c r="E43" s="172">
        <v>25163950.65696393</v>
      </c>
      <c r="F43" s="181"/>
      <c r="G43" s="184"/>
    </row>
    <row r="44" spans="1:7" x14ac:dyDescent="0.25">
      <c r="A44" s="240"/>
      <c r="B44" s="241"/>
      <c r="C44" s="265"/>
      <c r="D44" s="265"/>
      <c r="E44" s="172"/>
      <c r="F44" s="181"/>
      <c r="G44" s="184"/>
    </row>
    <row r="45" spans="1:7" x14ac:dyDescent="0.25">
      <c r="A45" s="240"/>
      <c r="B45" s="241" t="s">
        <v>37</v>
      </c>
      <c r="C45" s="265">
        <v>4856230.5521015162</v>
      </c>
      <c r="D45" s="265">
        <v>529414.46165106236</v>
      </c>
      <c r="E45" s="172">
        <v>5385645.0137525788</v>
      </c>
      <c r="F45" s="181"/>
      <c r="G45" s="184"/>
    </row>
    <row r="46" spans="1:7" x14ac:dyDescent="0.25">
      <c r="A46" s="240"/>
      <c r="B46" s="241"/>
      <c r="C46" s="339"/>
      <c r="D46" s="265"/>
      <c r="E46" s="172"/>
      <c r="F46" s="181"/>
      <c r="G46" s="184"/>
    </row>
    <row r="47" spans="1:7" x14ac:dyDescent="0.25">
      <c r="A47" s="240"/>
      <c r="B47" s="241" t="s">
        <v>38</v>
      </c>
      <c r="C47" s="265">
        <v>1425056.6091649358</v>
      </c>
      <c r="D47" s="265">
        <v>1157390.7506202764</v>
      </c>
      <c r="E47" s="172">
        <v>2582447.3597852122</v>
      </c>
      <c r="F47" s="181"/>
      <c r="G47" s="184"/>
    </row>
    <row r="48" spans="1:7" x14ac:dyDescent="0.25">
      <c r="A48" s="240"/>
      <c r="B48" s="241"/>
      <c r="C48" s="339"/>
      <c r="D48" s="265"/>
      <c r="E48" s="172"/>
      <c r="F48" s="181"/>
      <c r="G48" s="184"/>
    </row>
    <row r="49" spans="1:10" x14ac:dyDescent="0.25">
      <c r="A49" s="240"/>
      <c r="B49" s="241"/>
      <c r="C49" s="339"/>
      <c r="D49" s="265"/>
      <c r="E49" s="32"/>
      <c r="F49" s="181"/>
      <c r="G49" s="184"/>
    </row>
    <row r="50" spans="1:10" x14ac:dyDescent="0.25">
      <c r="A50" s="240"/>
      <c r="B50" s="241"/>
      <c r="C50" s="339"/>
      <c r="D50" s="265"/>
      <c r="E50" s="32"/>
      <c r="F50" s="181"/>
      <c r="G50" s="184"/>
    </row>
    <row r="51" spans="1:10" x14ac:dyDescent="0.25">
      <c r="A51" s="240"/>
      <c r="B51" s="172" t="s">
        <v>7</v>
      </c>
      <c r="C51" s="340">
        <v>49331233.530000001</v>
      </c>
      <c r="D51" s="266">
        <v>10716791.860000001</v>
      </c>
      <c r="E51" s="266">
        <v>60048025.390000001</v>
      </c>
      <c r="F51" s="525"/>
      <c r="G51" s="256">
        <v>0.38023628328637604</v>
      </c>
      <c r="I51" s="168"/>
      <c r="J51" s="168"/>
    </row>
    <row r="52" spans="1:10" x14ac:dyDescent="0.25">
      <c r="A52" s="240"/>
      <c r="B52" s="241"/>
      <c r="C52" s="181"/>
      <c r="D52" s="181"/>
      <c r="E52" s="255"/>
      <c r="F52" s="181"/>
      <c r="G52" s="184"/>
    </row>
    <row r="53" spans="1:10" x14ac:dyDescent="0.25">
      <c r="A53" s="240"/>
      <c r="B53" s="267"/>
      <c r="C53" s="108"/>
      <c r="D53" s="108"/>
      <c r="E53" s="189"/>
      <c r="F53" s="189"/>
      <c r="G53" s="526"/>
    </row>
    <row r="54" spans="1:10" ht="15.75" thickBot="1" x14ac:dyDescent="0.3">
      <c r="A54" s="240"/>
      <c r="B54" s="241"/>
      <c r="C54" s="171"/>
      <c r="D54" s="171"/>
      <c r="E54" s="171"/>
      <c r="F54" s="171"/>
      <c r="G54" s="170"/>
    </row>
    <row r="55" spans="1:10" ht="15.75" thickTop="1" x14ac:dyDescent="0.25">
      <c r="A55" s="246"/>
      <c r="B55" s="247"/>
      <c r="C55" s="175"/>
      <c r="D55" s="176"/>
      <c r="E55" s="176"/>
      <c r="F55" s="176"/>
      <c r="G55" s="177"/>
    </row>
    <row r="56" spans="1:10" x14ac:dyDescent="0.25">
      <c r="A56" s="413" t="s">
        <v>173</v>
      </c>
      <c r="B56" s="268"/>
      <c r="C56" s="516"/>
      <c r="D56" s="517"/>
      <c r="E56" s="269"/>
      <c r="F56" s="269"/>
      <c r="G56" s="526">
        <v>157922923.27025157</v>
      </c>
    </row>
    <row r="57" spans="1:10" ht="15.75" thickBot="1" x14ac:dyDescent="0.3">
      <c r="A57" s="249"/>
      <c r="B57" s="250"/>
      <c r="C57" s="270"/>
      <c r="D57" s="271"/>
      <c r="E57" s="271"/>
      <c r="F57" s="271"/>
      <c r="G57" s="272"/>
    </row>
    <row r="58" spans="1:10" ht="15.75" thickTop="1" x14ac:dyDescent="0.25"/>
    <row r="60" spans="1:10" x14ac:dyDescent="0.25">
      <c r="G60" s="167"/>
    </row>
  </sheetData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69"/>
  <sheetViews>
    <sheetView showGridLines="0" topLeftCell="A55" workbookViewId="0">
      <selection activeCell="E78" sqref="E78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15.7109375" style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279"/>
      <c r="B1" s="280"/>
      <c r="C1" s="281"/>
      <c r="D1" s="281"/>
      <c r="E1" s="281"/>
      <c r="F1" s="282"/>
    </row>
    <row r="2" spans="1:6" x14ac:dyDescent="0.25">
      <c r="A2" s="190"/>
      <c r="B2" s="283"/>
      <c r="C2" s="265"/>
      <c r="D2" s="265"/>
      <c r="E2" s="265"/>
      <c r="F2" s="284"/>
    </row>
    <row r="3" spans="1:6" x14ac:dyDescent="0.25">
      <c r="A3" s="190"/>
      <c r="B3" s="400"/>
      <c r="C3" s="399" t="s">
        <v>182</v>
      </c>
      <c r="D3" s="400"/>
      <c r="E3" s="400"/>
      <c r="F3" s="401"/>
    </row>
    <row r="4" spans="1:6" x14ac:dyDescent="0.25">
      <c r="A4" s="190"/>
      <c r="B4" s="397"/>
      <c r="C4" s="397"/>
      <c r="D4" s="397"/>
      <c r="E4" s="397"/>
      <c r="F4" s="398"/>
    </row>
    <row r="5" spans="1:6" x14ac:dyDescent="0.25">
      <c r="A5" s="190"/>
      <c r="B5" s="403"/>
      <c r="C5" s="403" t="s">
        <v>211</v>
      </c>
      <c r="D5" s="403"/>
      <c r="E5" s="403"/>
      <c r="F5" s="404"/>
    </row>
    <row r="6" spans="1:6" x14ac:dyDescent="0.25">
      <c r="A6" s="190"/>
      <c r="B6" s="288"/>
      <c r="C6" s="289"/>
      <c r="D6" s="289"/>
      <c r="E6" s="289"/>
      <c r="F6" s="284"/>
    </row>
    <row r="7" spans="1:6" x14ac:dyDescent="0.25">
      <c r="A7" s="290"/>
      <c r="B7" s="291"/>
      <c r="C7" s="291"/>
      <c r="D7" s="108"/>
      <c r="E7" s="108"/>
      <c r="F7" s="404"/>
    </row>
    <row r="8" spans="1:6" x14ac:dyDescent="0.25">
      <c r="A8" s="190"/>
      <c r="B8" s="292"/>
      <c r="C8" s="292"/>
      <c r="D8" s="292"/>
      <c r="E8" s="292"/>
      <c r="F8" s="293"/>
    </row>
    <row r="9" spans="1:6" x14ac:dyDescent="0.25">
      <c r="A9" s="190"/>
      <c r="B9" s="294" t="s">
        <v>212</v>
      </c>
      <c r="C9" s="402" t="s">
        <v>46</v>
      </c>
      <c r="D9" s="402"/>
      <c r="E9" s="402" t="s">
        <v>206</v>
      </c>
      <c r="F9" s="296"/>
    </row>
    <row r="10" spans="1:6" x14ac:dyDescent="0.25">
      <c r="A10" s="190"/>
      <c r="B10" s="108"/>
      <c r="C10" s="297"/>
      <c r="D10" s="402"/>
      <c r="E10" s="297"/>
      <c r="F10" s="245"/>
    </row>
    <row r="11" spans="1:6" x14ac:dyDescent="0.25">
      <c r="A11" s="190"/>
      <c r="B11" s="108"/>
      <c r="C11" s="402" t="s">
        <v>47</v>
      </c>
      <c r="D11" s="402" t="s">
        <v>5</v>
      </c>
      <c r="E11" s="297"/>
      <c r="F11" s="284"/>
    </row>
    <row r="12" spans="1:6" x14ac:dyDescent="0.25">
      <c r="A12" s="290"/>
      <c r="B12" s="298"/>
      <c r="C12" s="299" t="s">
        <v>48</v>
      </c>
      <c r="D12" s="415" t="s">
        <v>199</v>
      </c>
      <c r="E12" s="299" t="s">
        <v>48</v>
      </c>
      <c r="F12" s="300"/>
    </row>
    <row r="13" spans="1:6" x14ac:dyDescent="0.25">
      <c r="A13" s="190"/>
      <c r="B13" s="301"/>
      <c r="C13" s="302"/>
      <c r="D13" s="222"/>
      <c r="E13" s="222"/>
      <c r="F13" s="398"/>
    </row>
    <row r="14" spans="1:6" x14ac:dyDescent="0.25">
      <c r="A14" s="190"/>
      <c r="B14" s="241" t="s">
        <v>34</v>
      </c>
      <c r="C14" s="396">
        <v>1679.0105115912843</v>
      </c>
      <c r="D14" s="397">
        <v>501.83085716817874</v>
      </c>
      <c r="E14" s="397">
        <v>1220.3333056360425</v>
      </c>
      <c r="F14" s="182"/>
    </row>
    <row r="15" spans="1:6" x14ac:dyDescent="0.25">
      <c r="A15" s="190"/>
      <c r="B15" s="241"/>
      <c r="C15" s="396"/>
      <c r="D15" s="397"/>
      <c r="E15" s="397"/>
      <c r="F15" s="182"/>
    </row>
    <row r="16" spans="1:6" x14ac:dyDescent="0.25">
      <c r="A16" s="190"/>
      <c r="B16" s="241" t="s">
        <v>35</v>
      </c>
      <c r="C16" s="396">
        <v>422.70287761205213</v>
      </c>
      <c r="D16" s="397">
        <v>12.341371488361135</v>
      </c>
      <c r="E16" s="397">
        <v>92.234039731747615</v>
      </c>
      <c r="F16" s="182"/>
    </row>
    <row r="17" spans="1:6" x14ac:dyDescent="0.25">
      <c r="A17" s="190"/>
      <c r="B17" s="241"/>
      <c r="C17" s="396"/>
      <c r="D17" s="397"/>
      <c r="E17" s="397"/>
      <c r="F17" s="182"/>
    </row>
    <row r="18" spans="1:6" x14ac:dyDescent="0.25">
      <c r="A18" s="190"/>
      <c r="B18" s="241" t="s">
        <v>204</v>
      </c>
      <c r="C18" s="396">
        <v>734.27452965810596</v>
      </c>
      <c r="D18" s="397">
        <v>189.59233706504577</v>
      </c>
      <c r="E18" s="397">
        <v>125.21382284343711</v>
      </c>
      <c r="F18" s="182"/>
    </row>
    <row r="19" spans="1:6" x14ac:dyDescent="0.25">
      <c r="A19" s="190"/>
      <c r="B19" s="241"/>
      <c r="C19" s="396"/>
      <c r="D19" s="397"/>
      <c r="E19" s="397"/>
      <c r="F19" s="182"/>
    </row>
    <row r="20" spans="1:6" x14ac:dyDescent="0.25">
      <c r="A20" s="190"/>
      <c r="B20" s="241" t="s">
        <v>36</v>
      </c>
      <c r="C20" s="396">
        <v>657.55091383792342</v>
      </c>
      <c r="D20" s="397">
        <v>113.38487208094318</v>
      </c>
      <c r="E20" s="397">
        <v>1344.1922308145579</v>
      </c>
      <c r="F20" s="182"/>
    </row>
    <row r="21" spans="1:6" x14ac:dyDescent="0.25">
      <c r="A21" s="190"/>
      <c r="B21" s="241"/>
      <c r="C21" s="396"/>
      <c r="D21" s="397"/>
      <c r="E21" s="397"/>
      <c r="F21" s="182"/>
    </row>
    <row r="22" spans="1:6" x14ac:dyDescent="0.25">
      <c r="A22" s="190"/>
      <c r="B22" s="241" t="s">
        <v>37</v>
      </c>
      <c r="C22" s="396">
        <v>283.390018567276</v>
      </c>
      <c r="D22" s="397">
        <v>12.756509668723046</v>
      </c>
      <c r="E22" s="397">
        <v>287.68702832470171</v>
      </c>
      <c r="F22" s="182"/>
    </row>
    <row r="23" spans="1:6" x14ac:dyDescent="0.25">
      <c r="A23" s="190"/>
      <c r="B23" s="241"/>
      <c r="C23" s="396"/>
      <c r="D23" s="397"/>
      <c r="E23" s="397"/>
      <c r="F23" s="182"/>
    </row>
    <row r="24" spans="1:6" x14ac:dyDescent="0.25">
      <c r="A24" s="190"/>
      <c r="B24" s="241" t="s">
        <v>38</v>
      </c>
      <c r="C24" s="396">
        <v>755.46373275802512</v>
      </c>
      <c r="D24" s="397">
        <v>376.22761836372979</v>
      </c>
      <c r="E24" s="397">
        <v>137.94756335488967</v>
      </c>
      <c r="F24" s="182"/>
    </row>
    <row r="25" spans="1:6" x14ac:dyDescent="0.25">
      <c r="A25" s="190"/>
      <c r="B25" s="241"/>
      <c r="C25" s="304"/>
      <c r="D25" s="305"/>
      <c r="E25" s="305"/>
      <c r="F25" s="182"/>
    </row>
    <row r="26" spans="1:6" x14ac:dyDescent="0.25">
      <c r="A26" s="190"/>
      <c r="B26" s="241"/>
      <c r="C26" s="197"/>
      <c r="D26" s="303"/>
      <c r="E26" s="303"/>
      <c r="F26" s="182"/>
    </row>
    <row r="27" spans="1:6" x14ac:dyDescent="0.25">
      <c r="A27" s="306"/>
      <c r="B27" s="307"/>
      <c r="C27" s="308"/>
      <c r="D27" s="308"/>
      <c r="E27" s="308"/>
      <c r="F27" s="309"/>
    </row>
    <row r="28" spans="1:6" x14ac:dyDescent="0.25">
      <c r="A28" s="190"/>
      <c r="B28" s="310" t="s">
        <v>7</v>
      </c>
      <c r="C28" s="37">
        <v>4532.3925840246666</v>
      </c>
      <c r="D28" s="37">
        <v>1206.1335658349817</v>
      </c>
      <c r="E28" s="37">
        <v>3207.6079907053763</v>
      </c>
      <c r="F28" s="182"/>
    </row>
    <row r="29" spans="1:6" x14ac:dyDescent="0.25">
      <c r="A29" s="290"/>
      <c r="B29" s="311"/>
      <c r="C29" s="192"/>
      <c r="D29" s="192"/>
      <c r="E29" s="192"/>
      <c r="F29" s="312"/>
    </row>
    <row r="30" spans="1:6" x14ac:dyDescent="0.25">
      <c r="A30" s="190"/>
      <c r="B30" s="283"/>
      <c r="C30" s="181"/>
      <c r="D30" s="181"/>
      <c r="E30" s="397"/>
      <c r="F30" s="182"/>
    </row>
    <row r="31" spans="1:6" x14ac:dyDescent="0.25">
      <c r="A31" s="190"/>
      <c r="B31" s="294" t="s">
        <v>49</v>
      </c>
      <c r="C31" s="76">
        <v>18720.5</v>
      </c>
      <c r="D31" s="76">
        <v>10800</v>
      </c>
      <c r="E31" s="403"/>
      <c r="F31" s="182"/>
    </row>
    <row r="32" spans="1:6" x14ac:dyDescent="0.25">
      <c r="A32" s="190"/>
      <c r="B32" s="311"/>
      <c r="C32" s="313"/>
      <c r="D32" s="313"/>
      <c r="E32" s="313"/>
      <c r="F32" s="314"/>
    </row>
    <row r="33" spans="1:6" x14ac:dyDescent="0.25">
      <c r="A33" s="306"/>
      <c r="B33" s="315"/>
      <c r="C33" s="187"/>
      <c r="D33" s="181"/>
      <c r="E33" s="181"/>
      <c r="F33" s="182"/>
    </row>
    <row r="34" spans="1:6" x14ac:dyDescent="0.25">
      <c r="A34" s="190"/>
      <c r="B34" s="316" t="s">
        <v>50</v>
      </c>
      <c r="C34" s="222"/>
      <c r="D34" s="222"/>
      <c r="E34" s="181"/>
      <c r="F34" s="182"/>
    </row>
    <row r="35" spans="1:6" x14ac:dyDescent="0.25">
      <c r="A35" s="190"/>
      <c r="B35" s="317"/>
      <c r="C35" s="318"/>
      <c r="D35" s="222"/>
      <c r="E35" s="319"/>
      <c r="F35" s="182"/>
    </row>
    <row r="36" spans="1:6" x14ac:dyDescent="0.25">
      <c r="A36" s="190"/>
      <c r="B36" s="320" t="s">
        <v>177</v>
      </c>
      <c r="C36" s="396">
        <v>1.3970327914897906</v>
      </c>
      <c r="D36" s="397">
        <v>0.72540879918594159</v>
      </c>
      <c r="E36" s="319">
        <v>0</v>
      </c>
      <c r="F36" s="182"/>
    </row>
    <row r="37" spans="1:6" x14ac:dyDescent="0.25">
      <c r="A37" s="190"/>
      <c r="B37" s="320"/>
      <c r="C37" s="396"/>
      <c r="D37" s="397"/>
      <c r="E37" s="397"/>
      <c r="F37" s="398"/>
    </row>
    <row r="38" spans="1:6" x14ac:dyDescent="0.25">
      <c r="A38" s="190"/>
      <c r="B38" s="283" t="s">
        <v>52</v>
      </c>
      <c r="C38" s="396">
        <v>1.4039372433229511</v>
      </c>
      <c r="D38" s="397">
        <v>0.77133242151563275</v>
      </c>
      <c r="E38" s="181"/>
      <c r="F38" s="182"/>
    </row>
    <row r="39" spans="1:6" x14ac:dyDescent="0.25">
      <c r="A39" s="290"/>
      <c r="B39" s="321"/>
      <c r="C39" s="191"/>
      <c r="D39" s="192"/>
      <c r="E39" s="192"/>
      <c r="F39" s="312"/>
    </row>
    <row r="40" spans="1:6" x14ac:dyDescent="0.25">
      <c r="A40" s="190"/>
      <c r="B40" s="283"/>
      <c r="C40" s="421"/>
      <c r="D40" s="181"/>
      <c r="E40" s="397"/>
      <c r="F40" s="182"/>
    </row>
    <row r="41" spans="1:6" x14ac:dyDescent="0.25">
      <c r="A41" s="190"/>
      <c r="B41" s="294" t="s">
        <v>53</v>
      </c>
      <c r="C41" s="76">
        <v>4264710</v>
      </c>
      <c r="D41" s="181"/>
      <c r="E41" s="181"/>
      <c r="F41" s="182"/>
    </row>
    <row r="42" spans="1:6" x14ac:dyDescent="0.25">
      <c r="A42" s="190"/>
      <c r="B42" s="294"/>
      <c r="C42" s="76"/>
      <c r="D42" s="181"/>
      <c r="E42" s="181"/>
      <c r="F42" s="182"/>
    </row>
    <row r="43" spans="1:6" x14ac:dyDescent="0.25">
      <c r="A43" s="190"/>
      <c r="B43" s="294" t="s">
        <v>54</v>
      </c>
      <c r="C43" s="76">
        <v>2247150</v>
      </c>
      <c r="D43" s="181"/>
      <c r="E43" s="181"/>
      <c r="F43" s="182"/>
    </row>
    <row r="44" spans="1:6" x14ac:dyDescent="0.25">
      <c r="A44" s="190"/>
      <c r="B44" s="322"/>
      <c r="C44" s="323"/>
      <c r="D44" s="181"/>
      <c r="E44" s="181"/>
      <c r="F44" s="182"/>
    </row>
    <row r="45" spans="1:6" x14ac:dyDescent="0.25">
      <c r="A45" s="306"/>
      <c r="B45" s="315"/>
      <c r="C45" s="324"/>
      <c r="D45" s="325"/>
      <c r="E45" s="326"/>
      <c r="F45" s="309"/>
    </row>
    <row r="46" spans="1:6" x14ac:dyDescent="0.25">
      <c r="A46" s="190"/>
      <c r="B46" s="327" t="s">
        <v>55</v>
      </c>
      <c r="C46" s="265"/>
      <c r="D46" s="181"/>
      <c r="E46" s="397"/>
      <c r="F46" s="182"/>
    </row>
    <row r="47" spans="1:6" x14ac:dyDescent="0.25">
      <c r="A47" s="190"/>
      <c r="B47" s="320"/>
      <c r="C47" s="265"/>
      <c r="D47" s="181"/>
      <c r="E47" s="397"/>
      <c r="F47" s="182"/>
    </row>
    <row r="48" spans="1:6" x14ac:dyDescent="0.25">
      <c r="A48" s="190"/>
      <c r="B48" s="320" t="s">
        <v>56</v>
      </c>
      <c r="C48" s="397">
        <v>6.807331570024691</v>
      </c>
      <c r="D48" s="181"/>
      <c r="E48" s="397"/>
      <c r="F48" s="182"/>
    </row>
    <row r="49" spans="1:6" x14ac:dyDescent="0.25">
      <c r="A49" s="190"/>
      <c r="B49" s="320"/>
      <c r="C49" s="397"/>
      <c r="D49" s="181"/>
      <c r="E49" s="397"/>
      <c r="F49" s="182"/>
    </row>
    <row r="50" spans="1:6" x14ac:dyDescent="0.25">
      <c r="A50" s="190"/>
      <c r="B50" s="320" t="s">
        <v>57</v>
      </c>
      <c r="C50" s="397">
        <v>12.919162058607569</v>
      </c>
      <c r="D50" s="181"/>
      <c r="E50" s="397"/>
      <c r="F50" s="182"/>
    </row>
    <row r="51" spans="1:6" x14ac:dyDescent="0.25">
      <c r="A51" s="190"/>
      <c r="B51" s="320"/>
      <c r="C51" s="396"/>
      <c r="D51" s="181"/>
      <c r="E51" s="397"/>
      <c r="F51" s="182"/>
    </row>
    <row r="52" spans="1:6" x14ac:dyDescent="0.25">
      <c r="A52" s="190"/>
      <c r="B52" s="320" t="s">
        <v>178</v>
      </c>
      <c r="C52" s="396">
        <v>70.958856774136123</v>
      </c>
      <c r="D52" s="181"/>
      <c r="E52" s="283"/>
      <c r="F52" s="182"/>
    </row>
    <row r="53" spans="1:6" x14ac:dyDescent="0.25">
      <c r="A53" s="190"/>
      <c r="B53" s="320"/>
      <c r="C53" s="396"/>
      <c r="D53" s="181"/>
      <c r="E53" s="283"/>
      <c r="F53" s="182"/>
    </row>
    <row r="54" spans="1:6" x14ac:dyDescent="0.25">
      <c r="A54" s="190"/>
      <c r="B54" s="320" t="s">
        <v>58</v>
      </c>
      <c r="C54" s="396">
        <v>75.707936323787919</v>
      </c>
      <c r="D54" s="181"/>
      <c r="E54" s="283"/>
      <c r="F54" s="182"/>
    </row>
    <row r="55" spans="1:6" x14ac:dyDescent="0.25">
      <c r="A55" s="290"/>
      <c r="B55" s="321"/>
      <c r="C55" s="328"/>
      <c r="D55" s="192"/>
      <c r="E55" s="311"/>
      <c r="F55" s="312"/>
    </row>
    <row r="56" spans="1:6" x14ac:dyDescent="0.25">
      <c r="A56" s="190"/>
      <c r="B56" s="301"/>
      <c r="C56" s="397"/>
      <c r="D56" s="181"/>
      <c r="E56" s="283"/>
      <c r="F56" s="182"/>
    </row>
    <row r="57" spans="1:6" x14ac:dyDescent="0.25">
      <c r="A57" s="190"/>
      <c r="B57" s="327" t="s">
        <v>59</v>
      </c>
      <c r="C57" s="396"/>
      <c r="D57" s="181"/>
      <c r="E57" s="283"/>
      <c r="F57" s="182"/>
    </row>
    <row r="58" spans="1:6" x14ac:dyDescent="0.25">
      <c r="A58" s="190"/>
      <c r="B58" s="320"/>
      <c r="C58" s="396"/>
      <c r="D58" s="181"/>
      <c r="E58" s="283"/>
      <c r="F58" s="182"/>
    </row>
    <row r="59" spans="1:6" x14ac:dyDescent="0.25">
      <c r="A59" s="190"/>
      <c r="B59" s="317" t="s">
        <v>60</v>
      </c>
      <c r="C59" s="396">
        <v>16.870770153305298</v>
      </c>
      <c r="D59" s="222"/>
      <c r="E59" s="283"/>
      <c r="F59" s="182"/>
    </row>
    <row r="60" spans="1:6" x14ac:dyDescent="0.25">
      <c r="A60" s="190"/>
      <c r="B60" s="317"/>
      <c r="C60" s="197"/>
      <c r="D60" s="222"/>
      <c r="E60" s="265"/>
      <c r="F60" s="182"/>
    </row>
    <row r="61" spans="1:6" x14ac:dyDescent="0.25">
      <c r="A61" s="190"/>
      <c r="B61" s="317" t="s">
        <v>61</v>
      </c>
      <c r="C61" s="396">
        <v>475.74805792224208</v>
      </c>
      <c r="D61" s="222"/>
      <c r="E61" s="266"/>
      <c r="F61" s="173"/>
    </row>
    <row r="62" spans="1:6" x14ac:dyDescent="0.25">
      <c r="A62" s="190"/>
      <c r="B62" s="320"/>
      <c r="C62" s="396"/>
      <c r="D62" s="181"/>
      <c r="E62" s="265"/>
      <c r="F62" s="182"/>
    </row>
    <row r="63" spans="1:6" x14ac:dyDescent="0.25">
      <c r="A63" s="190"/>
      <c r="B63" s="320" t="s">
        <v>179</v>
      </c>
      <c r="C63" s="396">
        <v>50.79254918452262</v>
      </c>
      <c r="D63" s="181"/>
      <c r="E63" s="265"/>
      <c r="F63" s="182"/>
    </row>
    <row r="64" spans="1:6" x14ac:dyDescent="0.25">
      <c r="A64" s="190"/>
      <c r="B64" s="268"/>
      <c r="C64" s="396"/>
      <c r="D64" s="397"/>
      <c r="E64" s="329"/>
      <c r="F64" s="182"/>
    </row>
    <row r="65" spans="1:6" x14ac:dyDescent="0.25">
      <c r="A65" s="190"/>
      <c r="B65" s="267" t="s">
        <v>62</v>
      </c>
      <c r="C65" s="396">
        <v>53.925441955365685</v>
      </c>
      <c r="D65" s="222"/>
      <c r="E65" s="108"/>
      <c r="F65" s="330"/>
    </row>
    <row r="66" spans="1:6" x14ac:dyDescent="0.25">
      <c r="A66" s="190"/>
      <c r="B66" s="330"/>
      <c r="C66" s="331"/>
      <c r="D66" s="222"/>
      <c r="E66" s="108"/>
      <c r="F66" s="330"/>
    </row>
    <row r="67" spans="1:6" x14ac:dyDescent="0.25">
      <c r="A67" s="190"/>
      <c r="B67" s="330"/>
      <c r="C67" s="108"/>
      <c r="D67" s="222"/>
      <c r="E67" s="108"/>
      <c r="F67" s="330"/>
    </row>
    <row r="68" spans="1:6" ht="15.75" thickBot="1" x14ac:dyDescent="0.3">
      <c r="A68" s="332"/>
      <c r="B68" s="333"/>
      <c r="C68" s="334"/>
      <c r="D68" s="334"/>
      <c r="E68" s="334"/>
      <c r="F68" s="333"/>
    </row>
    <row r="69" spans="1:6" ht="15.75" thickTop="1" x14ac:dyDescent="0.25"/>
  </sheetData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41"/>
  <sheetViews>
    <sheetView showGridLines="0" topLeftCell="A16" zoomScaleNormal="100" workbookViewId="0">
      <selection activeCell="G52" sqref="G52"/>
    </sheetView>
  </sheetViews>
  <sheetFormatPr baseColWidth="10" defaultRowHeight="12" x14ac:dyDescent="0.2"/>
  <cols>
    <col min="1" max="1" width="31.5703125" style="368" customWidth="1"/>
    <col min="2" max="2" width="13.42578125" style="368" bestFit="1" customWidth="1"/>
    <col min="3" max="3" width="16.85546875" style="368" bestFit="1" customWidth="1"/>
    <col min="4" max="4" width="15.140625" style="377" bestFit="1" customWidth="1"/>
    <col min="5" max="5" width="22" style="377" customWidth="1"/>
    <col min="6" max="6" width="20.28515625" style="377" bestFit="1" customWidth="1"/>
    <col min="7" max="7" width="26" style="377" bestFit="1" customWidth="1"/>
    <col min="8" max="8" width="15.140625" style="377" bestFit="1" customWidth="1"/>
    <col min="9" max="16384" width="11.42578125" style="368"/>
  </cols>
  <sheetData>
    <row r="2" spans="1:12" s="111" customFormat="1" ht="20.100000000000001" customHeight="1" x14ac:dyDescent="0.2">
      <c r="A2" s="266" t="s">
        <v>20</v>
      </c>
      <c r="B2" s="310" t="s">
        <v>8</v>
      </c>
      <c r="C2" s="310"/>
      <c r="D2" s="497"/>
      <c r="E2" s="497"/>
      <c r="F2" s="497"/>
      <c r="G2" s="497" t="s">
        <v>227</v>
      </c>
      <c r="H2" s="497"/>
      <c r="J2" s="166"/>
      <c r="K2" s="166"/>
      <c r="L2" s="166"/>
    </row>
    <row r="3" spans="1:12" ht="12.75" thickBot="1" x14ac:dyDescent="0.25"/>
    <row r="4" spans="1:12" ht="12.75" thickTop="1" x14ac:dyDescent="0.2">
      <c r="A4" s="561"/>
      <c r="B4" s="650" t="s">
        <v>262</v>
      </c>
      <c r="C4" s="651"/>
      <c r="D4" s="651"/>
      <c r="E4" s="651"/>
      <c r="F4" s="586"/>
      <c r="G4" s="586"/>
      <c r="H4" s="587"/>
      <c r="I4" s="481"/>
    </row>
    <row r="5" spans="1:12" ht="19.5" customHeight="1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73" t="s">
        <v>4</v>
      </c>
      <c r="F5" s="588" t="s">
        <v>5</v>
      </c>
      <c r="G5" s="588" t="s">
        <v>6</v>
      </c>
      <c r="H5" s="589" t="s">
        <v>7</v>
      </c>
      <c r="I5" s="481"/>
    </row>
    <row r="6" spans="1:12" ht="12.75" thickTop="1" x14ac:dyDescent="0.2">
      <c r="A6" s="490" t="s">
        <v>9</v>
      </c>
      <c r="B6" s="592">
        <v>0</v>
      </c>
      <c r="C6" s="592">
        <v>0</v>
      </c>
      <c r="D6" s="465"/>
      <c r="E6" s="465"/>
      <c r="F6" s="465"/>
      <c r="G6" s="465"/>
      <c r="H6" s="467"/>
      <c r="I6" s="481"/>
    </row>
    <row r="7" spans="1:12" x14ac:dyDescent="0.2">
      <c r="A7" s="490" t="s">
        <v>245</v>
      </c>
      <c r="B7" s="593">
        <v>0</v>
      </c>
      <c r="C7" s="593">
        <v>0</v>
      </c>
      <c r="D7" s="465">
        <v>127982660.36</v>
      </c>
      <c r="E7" s="466">
        <v>127982660.36</v>
      </c>
      <c r="F7" s="465"/>
      <c r="G7" s="465"/>
      <c r="H7" s="468">
        <v>127982660.36</v>
      </c>
      <c r="I7" s="481"/>
    </row>
    <row r="8" spans="1:12" x14ac:dyDescent="0.2">
      <c r="A8" s="490" t="s">
        <v>246</v>
      </c>
      <c r="B8" s="593">
        <v>0</v>
      </c>
      <c r="C8" s="593">
        <v>0</v>
      </c>
      <c r="D8" s="465">
        <v>72972848.359999999</v>
      </c>
      <c r="E8" s="466">
        <v>72972848.359999999</v>
      </c>
      <c r="F8" s="465"/>
      <c r="G8" s="465"/>
      <c r="H8" s="466">
        <v>72972848.359999999</v>
      </c>
    </row>
    <row r="9" spans="1:12" x14ac:dyDescent="0.2">
      <c r="A9" s="490" t="s">
        <v>267</v>
      </c>
      <c r="B9" s="593">
        <v>0</v>
      </c>
      <c r="C9" s="593">
        <v>0</v>
      </c>
      <c r="D9" s="465">
        <v>200955508.72</v>
      </c>
      <c r="E9" s="466">
        <v>200955508.72</v>
      </c>
      <c r="F9" s="466"/>
      <c r="G9" s="466"/>
      <c r="H9" s="466">
        <v>200955508.72</v>
      </c>
    </row>
    <row r="10" spans="1:12" x14ac:dyDescent="0.2">
      <c r="A10" s="490" t="s">
        <v>247</v>
      </c>
      <c r="B10" s="593">
        <v>0</v>
      </c>
      <c r="C10" s="593">
        <v>0</v>
      </c>
      <c r="D10" s="465"/>
      <c r="E10" s="466"/>
      <c r="F10" s="465">
        <v>135034604.81</v>
      </c>
      <c r="G10" s="465"/>
      <c r="H10" s="466">
        <v>135034604.81</v>
      </c>
    </row>
    <row r="11" spans="1:12" ht="12.75" thickBot="1" x14ac:dyDescent="0.25">
      <c r="A11" s="490" t="s">
        <v>249</v>
      </c>
      <c r="B11" s="593">
        <v>0</v>
      </c>
      <c r="C11" s="593">
        <v>0</v>
      </c>
      <c r="D11" s="465">
        <v>14819404.57</v>
      </c>
      <c r="E11" s="466">
        <v>14819404.57</v>
      </c>
      <c r="F11" s="465">
        <v>31044.89</v>
      </c>
      <c r="G11" s="465"/>
      <c r="H11" s="466">
        <v>14850449.460000001</v>
      </c>
    </row>
    <row r="12" spans="1:12" ht="13.5" thickTop="1" thickBot="1" x14ac:dyDescent="0.25">
      <c r="A12" s="372" t="s">
        <v>180</v>
      </c>
      <c r="B12" s="471">
        <v>0</v>
      </c>
      <c r="C12" s="472">
        <v>0</v>
      </c>
      <c r="D12" s="471">
        <v>215774913.28999999</v>
      </c>
      <c r="E12" s="471">
        <v>215774913.28999999</v>
      </c>
      <c r="F12" s="471">
        <v>135065649.69999999</v>
      </c>
      <c r="G12" s="471"/>
      <c r="H12" s="473">
        <v>350840562.99000001</v>
      </c>
    </row>
    <row r="13" spans="1:12" ht="12.75" thickTop="1" x14ac:dyDescent="0.2">
      <c r="A13" s="490" t="s">
        <v>268</v>
      </c>
      <c r="B13" s="592">
        <v>0</v>
      </c>
      <c r="C13" s="592">
        <v>0</v>
      </c>
      <c r="D13" s="465"/>
      <c r="E13" s="466"/>
      <c r="F13" s="465"/>
      <c r="G13" s="465"/>
      <c r="H13" s="466"/>
    </row>
    <row r="14" spans="1:12" x14ac:dyDescent="0.2">
      <c r="A14" s="490" t="s">
        <v>232</v>
      </c>
      <c r="B14" s="592">
        <v>0</v>
      </c>
      <c r="C14" s="592">
        <v>0</v>
      </c>
      <c r="D14" s="465"/>
      <c r="E14" s="466"/>
      <c r="F14" s="465"/>
      <c r="G14" s="465"/>
      <c r="H14" s="466"/>
    </row>
    <row r="15" spans="1:12" x14ac:dyDescent="0.2">
      <c r="A15" s="490" t="s">
        <v>250</v>
      </c>
      <c r="B15" s="593">
        <v>0</v>
      </c>
      <c r="C15" s="593">
        <v>0</v>
      </c>
      <c r="D15" s="465">
        <v>48443007.18</v>
      </c>
      <c r="E15" s="466">
        <v>48443007.18</v>
      </c>
      <c r="F15" s="465">
        <v>1057257.77</v>
      </c>
      <c r="G15" s="465"/>
      <c r="H15" s="466">
        <v>49500264.950000003</v>
      </c>
    </row>
    <row r="16" spans="1:12" x14ac:dyDescent="0.2">
      <c r="A16" s="490" t="s">
        <v>251</v>
      </c>
      <c r="B16" s="593">
        <v>0</v>
      </c>
      <c r="C16" s="593">
        <v>0</v>
      </c>
      <c r="D16" s="465">
        <v>73637509.260000005</v>
      </c>
      <c r="E16" s="466">
        <v>73637509.260000005</v>
      </c>
      <c r="F16" s="465">
        <v>15187777.52</v>
      </c>
      <c r="G16" s="465"/>
      <c r="H16" s="466">
        <v>88825286.780000001</v>
      </c>
    </row>
    <row r="17" spans="1:8" x14ac:dyDescent="0.2">
      <c r="A17" s="490" t="s">
        <v>233</v>
      </c>
      <c r="B17" s="593">
        <v>0</v>
      </c>
      <c r="C17" s="593">
        <v>0</v>
      </c>
      <c r="D17" s="465">
        <v>122080516.44</v>
      </c>
      <c r="E17" s="466">
        <v>122080516.44</v>
      </c>
      <c r="F17" s="465">
        <v>16245035.289999999</v>
      </c>
      <c r="G17" s="465"/>
      <c r="H17" s="466">
        <v>138325551.72999999</v>
      </c>
    </row>
    <row r="18" spans="1:8" x14ac:dyDescent="0.2">
      <c r="A18" s="490" t="s">
        <v>234</v>
      </c>
      <c r="B18" s="592">
        <v>0</v>
      </c>
      <c r="C18" s="592">
        <v>0</v>
      </c>
      <c r="D18" s="465"/>
      <c r="E18" s="466"/>
      <c r="F18" s="465"/>
      <c r="G18" s="465"/>
      <c r="H18" s="466"/>
    </row>
    <row r="19" spans="1:8" x14ac:dyDescent="0.2">
      <c r="A19" s="490" t="s">
        <v>171</v>
      </c>
      <c r="B19" s="592">
        <v>0</v>
      </c>
      <c r="C19" s="592">
        <v>0</v>
      </c>
      <c r="D19" s="465"/>
      <c r="E19" s="466"/>
      <c r="F19" s="465"/>
      <c r="G19" s="465"/>
      <c r="H19" s="466"/>
    </row>
    <row r="20" spans="1:8" x14ac:dyDescent="0.2">
      <c r="A20" s="490" t="s">
        <v>252</v>
      </c>
      <c r="B20" s="593">
        <v>0</v>
      </c>
      <c r="C20" s="593">
        <v>0</v>
      </c>
      <c r="D20" s="465">
        <v>47370563.460000001</v>
      </c>
      <c r="E20" s="466">
        <v>47370563.460000001</v>
      </c>
      <c r="F20" s="465">
        <v>17705113.710000001</v>
      </c>
      <c r="G20" s="465"/>
      <c r="H20" s="466">
        <v>65075677.170000002</v>
      </c>
    </row>
    <row r="21" spans="1:8" x14ac:dyDescent="0.2">
      <c r="A21" s="490" t="s">
        <v>253</v>
      </c>
      <c r="B21" s="593">
        <v>0</v>
      </c>
      <c r="C21" s="593">
        <v>0</v>
      </c>
      <c r="D21" s="465">
        <v>16511597.189999999</v>
      </c>
      <c r="E21" s="466">
        <v>16511597.189999999</v>
      </c>
      <c r="F21" s="465">
        <v>10335536.98</v>
      </c>
      <c r="G21" s="465"/>
      <c r="H21" s="466">
        <v>26847134.170000002</v>
      </c>
    </row>
    <row r="22" spans="1:8" x14ac:dyDescent="0.2">
      <c r="A22" s="490" t="s">
        <v>269</v>
      </c>
      <c r="B22" s="593">
        <v>0</v>
      </c>
      <c r="C22" s="593">
        <v>0</v>
      </c>
      <c r="D22" s="465">
        <v>63882160.649999999</v>
      </c>
      <c r="E22" s="466">
        <v>63882160.649999999</v>
      </c>
      <c r="F22" s="465">
        <v>28040650.690000001</v>
      </c>
      <c r="G22" s="465"/>
      <c r="H22" s="466">
        <v>91922811.340000004</v>
      </c>
    </row>
    <row r="23" spans="1:8" x14ac:dyDescent="0.2">
      <c r="A23" s="490" t="s">
        <v>172</v>
      </c>
      <c r="B23" s="592">
        <v>0</v>
      </c>
      <c r="C23" s="592">
        <v>0</v>
      </c>
      <c r="D23" s="465"/>
      <c r="E23" s="466"/>
      <c r="F23" s="465"/>
      <c r="G23" s="465"/>
      <c r="H23" s="466"/>
    </row>
    <row r="24" spans="1:8" x14ac:dyDescent="0.2">
      <c r="A24" s="490" t="s">
        <v>255</v>
      </c>
      <c r="B24" s="593">
        <v>0</v>
      </c>
      <c r="C24" s="593">
        <v>0</v>
      </c>
      <c r="D24" s="465">
        <v>15056575.58</v>
      </c>
      <c r="E24" s="466">
        <v>15056575.58</v>
      </c>
      <c r="F24" s="465">
        <v>5627511.2999999998</v>
      </c>
      <c r="G24" s="465"/>
      <c r="H24" s="466">
        <v>20684086.879999999</v>
      </c>
    </row>
    <row r="25" spans="1:8" x14ac:dyDescent="0.2">
      <c r="A25" s="490" t="s">
        <v>256</v>
      </c>
      <c r="B25" s="593">
        <v>0</v>
      </c>
      <c r="C25" s="593">
        <v>0</v>
      </c>
      <c r="D25" s="465">
        <v>27573025</v>
      </c>
      <c r="E25" s="466">
        <v>27573025</v>
      </c>
      <c r="F25" s="465">
        <v>17259507</v>
      </c>
      <c r="G25" s="465"/>
      <c r="H25" s="466">
        <v>44832532</v>
      </c>
    </row>
    <row r="26" spans="1:8" x14ac:dyDescent="0.2">
      <c r="A26" s="490" t="s">
        <v>257</v>
      </c>
      <c r="B26" s="593">
        <v>0</v>
      </c>
      <c r="C26" s="593">
        <v>0</v>
      </c>
      <c r="D26" s="465">
        <v>8851306.6999999993</v>
      </c>
      <c r="E26" s="466">
        <v>8851306.6999999993</v>
      </c>
      <c r="F26" s="465">
        <v>5540530.5300000003</v>
      </c>
      <c r="G26" s="465"/>
      <c r="H26" s="466">
        <v>14391837.23</v>
      </c>
    </row>
    <row r="27" spans="1:8" x14ac:dyDescent="0.2">
      <c r="A27" s="490" t="s">
        <v>270</v>
      </c>
      <c r="B27" s="593">
        <v>0</v>
      </c>
      <c r="C27" s="593">
        <v>0</v>
      </c>
      <c r="D27" s="465">
        <v>51480907</v>
      </c>
      <c r="E27" s="466">
        <v>51480907</v>
      </c>
      <c r="F27" s="465">
        <v>28427549</v>
      </c>
      <c r="G27" s="465"/>
      <c r="H27" s="466">
        <v>79908456</v>
      </c>
    </row>
    <row r="28" spans="1:8" ht="12.75" thickBot="1" x14ac:dyDescent="0.25">
      <c r="A28" s="490" t="s">
        <v>239</v>
      </c>
      <c r="B28" s="592">
        <v>0</v>
      </c>
      <c r="C28" s="592">
        <v>0</v>
      </c>
      <c r="D28" s="465">
        <v>115363068</v>
      </c>
      <c r="E28" s="466">
        <v>115363068</v>
      </c>
      <c r="F28" s="465">
        <v>56468199</v>
      </c>
      <c r="G28" s="465"/>
      <c r="H28" s="466">
        <v>171831267</v>
      </c>
    </row>
    <row r="29" spans="1:8" ht="13.5" thickTop="1" thickBot="1" x14ac:dyDescent="0.25">
      <c r="A29" s="372" t="s">
        <v>73</v>
      </c>
      <c r="B29" s="471">
        <v>0</v>
      </c>
      <c r="C29" s="472">
        <v>0</v>
      </c>
      <c r="D29" s="471">
        <v>237443585</v>
      </c>
      <c r="E29" s="471">
        <v>237443585</v>
      </c>
      <c r="F29" s="471">
        <v>72713235</v>
      </c>
      <c r="G29" s="471"/>
      <c r="H29" s="473">
        <v>310156819</v>
      </c>
    </row>
    <row r="30" spans="1:8" ht="12.75" thickTop="1" x14ac:dyDescent="0.2">
      <c r="A30" s="503" t="s">
        <v>271</v>
      </c>
      <c r="B30" s="594">
        <v>0</v>
      </c>
      <c r="C30" s="594">
        <v>0</v>
      </c>
      <c r="D30" s="554">
        <v>-21668671</v>
      </c>
      <c r="E30" s="554">
        <v>-21668671</v>
      </c>
      <c r="F30" s="554">
        <v>62352415</v>
      </c>
      <c r="G30" s="554"/>
      <c r="H30" s="554">
        <v>40683744</v>
      </c>
    </row>
    <row r="31" spans="1:8" x14ac:dyDescent="0.2">
      <c r="A31" s="490" t="s">
        <v>241</v>
      </c>
      <c r="B31" s="592">
        <v>0</v>
      </c>
      <c r="C31" s="592">
        <v>0</v>
      </c>
      <c r="D31" s="465"/>
      <c r="E31" s="466"/>
      <c r="F31" s="465"/>
      <c r="G31" s="465"/>
      <c r="H31" s="465"/>
    </row>
    <row r="32" spans="1:8" x14ac:dyDescent="0.2">
      <c r="A32" s="490" t="s">
        <v>263</v>
      </c>
      <c r="B32" s="593">
        <v>0</v>
      </c>
      <c r="C32" s="593">
        <v>0</v>
      </c>
      <c r="D32" s="465">
        <v>1868662.2</v>
      </c>
      <c r="E32" s="466">
        <v>1868662.2</v>
      </c>
      <c r="F32" s="465">
        <v>1169700.43</v>
      </c>
      <c r="G32" s="465"/>
      <c r="H32" s="465">
        <v>3038362.63</v>
      </c>
    </row>
    <row r="33" spans="1:8" x14ac:dyDescent="0.2">
      <c r="A33" s="490" t="s">
        <v>264</v>
      </c>
      <c r="B33" s="593">
        <v>0</v>
      </c>
      <c r="C33" s="593">
        <v>0</v>
      </c>
      <c r="D33" s="465">
        <v>236876.05</v>
      </c>
      <c r="E33" s="466">
        <v>236876.05</v>
      </c>
      <c r="F33" s="465">
        <v>148274.07</v>
      </c>
      <c r="G33" s="465"/>
      <c r="H33" s="465">
        <v>385150.12</v>
      </c>
    </row>
    <row r="34" spans="1:8" x14ac:dyDescent="0.2">
      <c r="A34" s="490" t="s">
        <v>266</v>
      </c>
      <c r="B34" s="593">
        <v>0</v>
      </c>
      <c r="C34" s="593">
        <v>0</v>
      </c>
      <c r="D34" s="466">
        <v>1631786.15</v>
      </c>
      <c r="E34" s="466">
        <v>1631786.15</v>
      </c>
      <c r="F34" s="466">
        <v>1021426.36</v>
      </c>
      <c r="G34" s="466"/>
      <c r="H34" s="466">
        <v>2653212.5099999998</v>
      </c>
    </row>
    <row r="35" spans="1:8" x14ac:dyDescent="0.2">
      <c r="A35" s="490" t="s">
        <v>243</v>
      </c>
      <c r="B35" s="592">
        <v>0</v>
      </c>
      <c r="C35" s="592">
        <v>0</v>
      </c>
      <c r="D35" s="465"/>
      <c r="E35" s="466"/>
      <c r="F35" s="465"/>
      <c r="G35" s="465"/>
      <c r="H35" s="465"/>
    </row>
    <row r="36" spans="1:8" x14ac:dyDescent="0.2">
      <c r="A36" s="490" t="s">
        <v>260</v>
      </c>
      <c r="B36" s="593">
        <v>0</v>
      </c>
      <c r="C36" s="593">
        <v>0</v>
      </c>
      <c r="D36" s="465">
        <v>11440369.74</v>
      </c>
      <c r="E36" s="466">
        <v>11440369.74</v>
      </c>
      <c r="F36" s="465">
        <v>7161170.6500000004</v>
      </c>
      <c r="G36" s="465"/>
      <c r="H36" s="465">
        <v>18601540.390000001</v>
      </c>
    </row>
    <row r="37" spans="1:8" x14ac:dyDescent="0.2">
      <c r="A37" s="504" t="s">
        <v>261</v>
      </c>
      <c r="B37" s="593">
        <v>0</v>
      </c>
      <c r="C37" s="593">
        <v>0</v>
      </c>
      <c r="D37" s="465">
        <v>8269422.25</v>
      </c>
      <c r="E37" s="466">
        <v>8269422.25</v>
      </c>
      <c r="F37" s="465">
        <v>5176296.32</v>
      </c>
      <c r="G37" s="465"/>
      <c r="H37" s="465">
        <v>13445718.57</v>
      </c>
    </row>
    <row r="38" spans="1:8" x14ac:dyDescent="0.2">
      <c r="A38" s="505" t="s">
        <v>244</v>
      </c>
      <c r="B38" s="593">
        <v>0</v>
      </c>
      <c r="C38" s="593">
        <v>0</v>
      </c>
      <c r="D38" s="466">
        <v>3170947.49</v>
      </c>
      <c r="E38" s="466">
        <v>3170947.49</v>
      </c>
      <c r="F38" s="466">
        <v>1984874.33</v>
      </c>
      <c r="G38" s="466"/>
      <c r="H38" s="466">
        <v>5155821.82</v>
      </c>
    </row>
    <row r="39" spans="1:8" ht="12.75" thickBot="1" x14ac:dyDescent="0.25">
      <c r="A39" s="506" t="s">
        <v>10</v>
      </c>
      <c r="B39" s="595">
        <v>0</v>
      </c>
      <c r="C39" s="595">
        <v>0</v>
      </c>
      <c r="D39" s="555">
        <v>11668554.939999999</v>
      </c>
      <c r="E39" s="554">
        <v>11668554.939999999</v>
      </c>
      <c r="F39" s="555">
        <v>7304004.5899999999</v>
      </c>
      <c r="G39" s="555"/>
      <c r="H39" s="554">
        <v>18972559.530000001</v>
      </c>
    </row>
    <row r="40" spans="1:8" ht="13.5" thickTop="1" thickBot="1" x14ac:dyDescent="0.25">
      <c r="A40" s="372" t="s">
        <v>11</v>
      </c>
      <c r="B40" s="471">
        <v>0</v>
      </c>
      <c r="C40" s="472">
        <v>0</v>
      </c>
      <c r="D40" s="471">
        <v>-5197383</v>
      </c>
      <c r="E40" s="471">
        <v>-5197383</v>
      </c>
      <c r="F40" s="471">
        <v>72662720</v>
      </c>
      <c r="G40" s="472"/>
      <c r="H40" s="473">
        <v>67465338</v>
      </c>
    </row>
    <row r="41" spans="1:8" ht="12.75" thickTop="1" x14ac:dyDescent="0.2">
      <c r="A41" s="370"/>
      <c r="B41" s="370"/>
      <c r="C41" s="370"/>
      <c r="D41" s="479"/>
      <c r="E41" s="479"/>
      <c r="F41" s="479"/>
      <c r="G41" s="479"/>
      <c r="H41" s="479"/>
    </row>
  </sheetData>
  <mergeCells count="1">
    <mergeCell ref="B4:E4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0"/>
  <sheetViews>
    <sheetView showGridLines="0" topLeftCell="A49" workbookViewId="0">
      <selection activeCell="G60" sqref="G60"/>
    </sheetView>
  </sheetViews>
  <sheetFormatPr baseColWidth="10" defaultRowHeight="15" x14ac:dyDescent="0.25"/>
  <cols>
    <col min="1" max="1" width="11.42578125" style="1"/>
    <col min="2" max="2" width="25.140625" style="1" customWidth="1"/>
    <col min="3" max="3" width="33.7109375" style="1" customWidth="1"/>
    <col min="4" max="4" width="18.7109375" style="1" customWidth="1"/>
    <col min="5" max="5" width="17.140625" style="1" customWidth="1"/>
    <col min="6" max="6" width="11.42578125" style="1"/>
    <col min="7" max="7" width="11.7109375" style="1" bestFit="1" customWidth="1"/>
    <col min="8" max="16384" width="11.42578125" style="1"/>
  </cols>
  <sheetData>
    <row r="1" spans="1:7" ht="15.75" thickTop="1" x14ac:dyDescent="0.25">
      <c r="A1" s="229" t="s">
        <v>28</v>
      </c>
      <c r="B1" s="230"/>
      <c r="C1" s="231"/>
      <c r="D1" s="231"/>
      <c r="E1" s="231"/>
      <c r="F1" s="231"/>
      <c r="G1" s="232"/>
    </row>
    <row r="2" spans="1:7" x14ac:dyDescent="0.25">
      <c r="A2" s="233"/>
      <c r="B2" s="234"/>
      <c r="C2" s="235"/>
      <c r="D2" s="235"/>
      <c r="E2" s="235"/>
      <c r="F2" s="235"/>
      <c r="G2" s="236"/>
    </row>
    <row r="3" spans="1:7" x14ac:dyDescent="0.25">
      <c r="A3" s="521" t="s">
        <v>20</v>
      </c>
      <c r="B3" s="523"/>
      <c r="C3" s="171"/>
      <c r="D3" s="171"/>
      <c r="E3" s="171"/>
      <c r="F3" s="171"/>
      <c r="G3" s="239"/>
    </row>
    <row r="4" spans="1:7" x14ac:dyDescent="0.25">
      <c r="A4" s="240"/>
      <c r="B4" s="241"/>
      <c r="C4" s="171"/>
      <c r="D4" s="171"/>
      <c r="E4" s="171"/>
      <c r="F4" s="171"/>
      <c r="G4" s="239"/>
    </row>
    <row r="5" spans="1:7" x14ac:dyDescent="0.25">
      <c r="A5" s="240"/>
      <c r="B5" s="241"/>
      <c r="C5" s="521" t="s">
        <v>30</v>
      </c>
      <c r="D5" s="522"/>
      <c r="E5" s="522"/>
      <c r="F5" s="522"/>
      <c r="G5" s="523"/>
    </row>
    <row r="6" spans="1:7" x14ac:dyDescent="0.25">
      <c r="A6" s="240"/>
      <c r="B6" s="241"/>
      <c r="C6" s="171"/>
      <c r="D6" s="171"/>
      <c r="E6" s="171"/>
      <c r="F6" s="171"/>
      <c r="G6" s="239"/>
    </row>
    <row r="7" spans="1:7" ht="15.75" thickBot="1" x14ac:dyDescent="0.3">
      <c r="A7" s="244"/>
      <c r="B7" s="518"/>
      <c r="C7" s="181"/>
      <c r="D7" s="181"/>
      <c r="E7" s="181"/>
      <c r="F7" s="181"/>
      <c r="G7" s="245"/>
    </row>
    <row r="8" spans="1:7" ht="15.75" thickTop="1" x14ac:dyDescent="0.25">
      <c r="A8" s="246"/>
      <c r="B8" s="247"/>
      <c r="C8" s="176"/>
      <c r="D8" s="176"/>
      <c r="E8" s="176"/>
      <c r="F8" s="176"/>
      <c r="G8" s="248"/>
    </row>
    <row r="9" spans="1:7" x14ac:dyDescent="0.25">
      <c r="A9" s="240"/>
      <c r="B9" s="241" t="s">
        <v>31</v>
      </c>
      <c r="C9" s="516" t="s">
        <v>32</v>
      </c>
      <c r="D9" s="517"/>
      <c r="E9" s="517"/>
      <c r="F9" s="517"/>
      <c r="G9" s="518"/>
    </row>
    <row r="10" spans="1:7" ht="15.75" thickBot="1" x14ac:dyDescent="0.3">
      <c r="A10" s="249"/>
      <c r="B10" s="250"/>
      <c r="C10" s="251"/>
      <c r="D10" s="251"/>
      <c r="E10" s="251"/>
      <c r="F10" s="251"/>
      <c r="G10" s="252"/>
    </row>
    <row r="11" spans="1:7" ht="15.75" thickTop="1" x14ac:dyDescent="0.25">
      <c r="A11" s="233"/>
      <c r="B11" s="234"/>
      <c r="C11" s="253"/>
      <c r="D11" s="253"/>
      <c r="E11" s="253"/>
      <c r="F11" s="253"/>
      <c r="G11" s="254"/>
    </row>
    <row r="12" spans="1:7" x14ac:dyDescent="0.25">
      <c r="A12" s="233"/>
      <c r="B12" s="241"/>
      <c r="C12" s="255" t="s">
        <v>33</v>
      </c>
      <c r="D12" s="527" t="s">
        <v>5</v>
      </c>
      <c r="E12" s="255" t="s">
        <v>7</v>
      </c>
      <c r="F12" s="255"/>
      <c r="G12" s="254"/>
    </row>
    <row r="13" spans="1:7" x14ac:dyDescent="0.25">
      <c r="A13" s="233"/>
      <c r="B13" s="241"/>
      <c r="C13" s="517"/>
      <c r="D13" s="255"/>
      <c r="E13" s="255"/>
      <c r="F13" s="255"/>
      <c r="G13" s="254"/>
    </row>
    <row r="14" spans="1:7" x14ac:dyDescent="0.25">
      <c r="A14" s="233"/>
      <c r="B14" s="241" t="s">
        <v>34</v>
      </c>
      <c r="C14" s="171">
        <v>33618817.268876016</v>
      </c>
      <c r="D14" s="171">
        <v>461306.49668592558</v>
      </c>
      <c r="E14" s="172">
        <v>34080123.765561938</v>
      </c>
      <c r="F14" s="171"/>
      <c r="G14" s="254"/>
    </row>
    <row r="15" spans="1:7" x14ac:dyDescent="0.25">
      <c r="A15" s="233"/>
      <c r="B15" s="241"/>
      <c r="C15" s="171"/>
      <c r="D15" s="171"/>
      <c r="E15" s="172"/>
      <c r="F15" s="171"/>
      <c r="G15" s="254"/>
    </row>
    <row r="16" spans="1:7" x14ac:dyDescent="0.25">
      <c r="A16" s="233"/>
      <c r="B16" s="241" t="s">
        <v>35</v>
      </c>
      <c r="C16" s="171">
        <v>22108323.94016394</v>
      </c>
      <c r="D16" s="171">
        <v>381510.65548549668</v>
      </c>
      <c r="E16" s="172">
        <v>22489834.595649436</v>
      </c>
      <c r="F16" s="171"/>
      <c r="G16" s="254"/>
    </row>
    <row r="17" spans="1:10" x14ac:dyDescent="0.25">
      <c r="A17" s="233"/>
      <c r="B17" s="241"/>
      <c r="C17" s="171"/>
      <c r="D17" s="171"/>
      <c r="E17" s="172"/>
      <c r="F17" s="171"/>
      <c r="G17" s="254"/>
    </row>
    <row r="18" spans="1:10" x14ac:dyDescent="0.25">
      <c r="A18" s="233"/>
      <c r="B18" s="241" t="s">
        <v>204</v>
      </c>
      <c r="C18" s="171">
        <v>17921220.347623691</v>
      </c>
      <c r="D18" s="171">
        <v>326594.0720715379</v>
      </c>
      <c r="E18" s="172">
        <v>18247814.419695228</v>
      </c>
      <c r="F18" s="171"/>
      <c r="G18" s="254"/>
    </row>
    <row r="19" spans="1:10" x14ac:dyDescent="0.25">
      <c r="A19" s="233"/>
      <c r="B19" s="241"/>
      <c r="C19" s="171"/>
      <c r="D19" s="171"/>
      <c r="E19" s="172"/>
      <c r="F19" s="171"/>
      <c r="G19" s="254"/>
    </row>
    <row r="20" spans="1:10" x14ac:dyDescent="0.25">
      <c r="A20" s="233"/>
      <c r="B20" s="241" t="s">
        <v>36</v>
      </c>
      <c r="C20" s="171">
        <v>17457309.62627387</v>
      </c>
      <c r="D20" s="171">
        <v>4439524.2100393148</v>
      </c>
      <c r="E20" s="172">
        <v>21896833.836313184</v>
      </c>
      <c r="F20" s="171"/>
      <c r="G20" s="254"/>
    </row>
    <row r="21" spans="1:10" x14ac:dyDescent="0.25">
      <c r="A21" s="233"/>
      <c r="B21" s="241"/>
      <c r="C21" s="171"/>
      <c r="D21" s="171"/>
      <c r="E21" s="172"/>
      <c r="F21" s="171"/>
      <c r="G21" s="254"/>
    </row>
    <row r="22" spans="1:10" x14ac:dyDescent="0.25">
      <c r="A22" s="233"/>
      <c r="B22" s="241" t="s">
        <v>37</v>
      </c>
      <c r="C22" s="171">
        <v>4615356.9890252994</v>
      </c>
      <c r="D22" s="171">
        <v>46712.040170779801</v>
      </c>
      <c r="E22" s="172">
        <v>4662069.0291960789</v>
      </c>
      <c r="F22" s="171"/>
      <c r="G22" s="254"/>
    </row>
    <row r="23" spans="1:10" x14ac:dyDescent="0.25">
      <c r="A23" s="233"/>
      <c r="B23" s="241"/>
      <c r="C23" s="171"/>
      <c r="D23" s="171"/>
      <c r="E23" s="172"/>
      <c r="F23" s="171"/>
      <c r="G23" s="254"/>
    </row>
    <row r="24" spans="1:10" x14ac:dyDescent="0.25">
      <c r="A24" s="233"/>
      <c r="B24" s="241" t="s">
        <v>38</v>
      </c>
      <c r="C24" s="171">
        <v>26359460.979012612</v>
      </c>
      <c r="D24" s="171">
        <v>10589387.815546943</v>
      </c>
      <c r="E24" s="172">
        <v>36948848.794559553</v>
      </c>
      <c r="F24" s="171"/>
      <c r="G24" s="254"/>
    </row>
    <row r="25" spans="1:10" x14ac:dyDescent="0.25">
      <c r="A25" s="233"/>
      <c r="B25" s="241"/>
      <c r="C25" s="171"/>
      <c r="D25" s="171"/>
      <c r="E25" s="172"/>
      <c r="F25" s="172"/>
      <c r="G25" s="254"/>
    </row>
    <row r="26" spans="1:10" x14ac:dyDescent="0.25">
      <c r="A26" s="233"/>
      <c r="B26" s="241"/>
      <c r="C26" s="32"/>
      <c r="D26" s="32"/>
      <c r="E26" s="32"/>
      <c r="F26" s="32"/>
      <c r="G26" s="254"/>
    </row>
    <row r="27" spans="1:10" x14ac:dyDescent="0.25">
      <c r="A27" s="233"/>
      <c r="B27" s="241" t="s">
        <v>7</v>
      </c>
      <c r="C27" s="32">
        <v>122080489.15097542</v>
      </c>
      <c r="D27" s="32">
        <v>16245035.289999997</v>
      </c>
      <c r="E27" s="32">
        <v>138325524.44097543</v>
      </c>
      <c r="F27" s="32"/>
      <c r="G27" s="256">
        <v>0.61728962846922264</v>
      </c>
      <c r="I27" s="168"/>
      <c r="J27" s="168"/>
    </row>
    <row r="28" spans="1:10" x14ac:dyDescent="0.25">
      <c r="A28" s="233"/>
      <c r="B28" s="234"/>
      <c r="C28" s="235"/>
      <c r="D28" s="235"/>
      <c r="E28" s="235"/>
      <c r="F28" s="257"/>
      <c r="G28" s="254"/>
    </row>
    <row r="29" spans="1:10" x14ac:dyDescent="0.25">
      <c r="A29" s="233"/>
      <c r="B29" s="258"/>
      <c r="C29" s="259"/>
      <c r="D29" s="259"/>
      <c r="E29" s="260"/>
      <c r="F29" s="260"/>
      <c r="G29" s="254"/>
    </row>
    <row r="30" spans="1:10" ht="15.75" thickBot="1" x14ac:dyDescent="0.3">
      <c r="A30" s="233"/>
      <c r="B30" s="258"/>
      <c r="C30" s="259"/>
      <c r="D30" s="259"/>
      <c r="E30" s="235"/>
      <c r="F30" s="235"/>
      <c r="G30" s="254"/>
    </row>
    <row r="31" spans="1:10" ht="15.75" thickTop="1" x14ac:dyDescent="0.25">
      <c r="A31" s="229"/>
      <c r="B31" s="230"/>
      <c r="C31" s="261"/>
      <c r="D31" s="231"/>
      <c r="E31" s="231"/>
      <c r="F31" s="231"/>
      <c r="G31" s="262"/>
    </row>
    <row r="32" spans="1:10" x14ac:dyDescent="0.25">
      <c r="A32" s="240"/>
      <c r="B32" s="241" t="s">
        <v>31</v>
      </c>
      <c r="C32" s="516" t="s">
        <v>39</v>
      </c>
      <c r="D32" s="517"/>
      <c r="E32" s="517"/>
      <c r="F32" s="517"/>
      <c r="G32" s="518"/>
    </row>
    <row r="33" spans="1:7" ht="15.75" thickBot="1" x14ac:dyDescent="0.3">
      <c r="A33" s="263"/>
      <c r="B33" s="264"/>
      <c r="C33" s="412"/>
      <c r="D33" s="179"/>
      <c r="E33" s="179"/>
      <c r="F33" s="179"/>
      <c r="G33" s="180"/>
    </row>
    <row r="34" spans="1:7" ht="15.75" thickTop="1" x14ac:dyDescent="0.25">
      <c r="A34" s="240"/>
      <c r="B34" s="241"/>
      <c r="C34" s="171"/>
      <c r="D34" s="171"/>
      <c r="E34" s="171"/>
      <c r="F34" s="171"/>
      <c r="G34" s="170"/>
    </row>
    <row r="35" spans="1:7" x14ac:dyDescent="0.25">
      <c r="A35" s="240"/>
      <c r="B35" s="241"/>
      <c r="C35" s="255" t="s">
        <v>171</v>
      </c>
      <c r="D35" s="255" t="s">
        <v>172</v>
      </c>
      <c r="E35" s="255" t="s">
        <v>7</v>
      </c>
      <c r="F35" s="517"/>
      <c r="G35" s="518"/>
    </row>
    <row r="36" spans="1:7" x14ac:dyDescent="0.25">
      <c r="A36" s="240"/>
      <c r="B36" s="241"/>
      <c r="C36" s="265"/>
      <c r="D36" s="265"/>
      <c r="E36" s="255"/>
      <c r="F36" s="181"/>
      <c r="G36" s="182"/>
    </row>
    <row r="37" spans="1:7" x14ac:dyDescent="0.25">
      <c r="A37" s="240"/>
      <c r="B37" s="241" t="s">
        <v>34</v>
      </c>
      <c r="C37" s="265">
        <v>32226982.339278169</v>
      </c>
      <c r="D37" s="265">
        <v>8616870.2477450352</v>
      </c>
      <c r="E37" s="172">
        <v>40843852.587023206</v>
      </c>
      <c r="F37" s="181"/>
      <c r="G37" s="184"/>
    </row>
    <row r="38" spans="1:7" x14ac:dyDescent="0.25">
      <c r="A38" s="240"/>
      <c r="B38" s="241"/>
      <c r="C38" s="265"/>
      <c r="D38" s="265"/>
      <c r="E38" s="172"/>
      <c r="F38" s="181"/>
      <c r="G38" s="184"/>
    </row>
    <row r="39" spans="1:7" x14ac:dyDescent="0.25">
      <c r="A39" s="240"/>
      <c r="B39" s="241" t="s">
        <v>35</v>
      </c>
      <c r="C39" s="265">
        <v>3397264.9473615177</v>
      </c>
      <c r="D39" s="265">
        <v>549848.55276601086</v>
      </c>
      <c r="E39" s="172">
        <v>3947113.5001275288</v>
      </c>
      <c r="F39" s="181"/>
      <c r="G39" s="184"/>
    </row>
    <row r="40" spans="1:7" x14ac:dyDescent="0.25">
      <c r="A40" s="240"/>
      <c r="B40" s="241"/>
      <c r="C40" s="265"/>
      <c r="D40" s="265"/>
      <c r="E40" s="172"/>
      <c r="F40" s="181"/>
      <c r="G40" s="184"/>
    </row>
    <row r="41" spans="1:7" x14ac:dyDescent="0.25">
      <c r="A41" s="240"/>
      <c r="B41" s="241" t="s">
        <v>204</v>
      </c>
      <c r="C41" s="265">
        <v>60859.566200726251</v>
      </c>
      <c r="D41" s="265">
        <v>2667733.9105076776</v>
      </c>
      <c r="E41" s="172">
        <v>2728593.4767084038</v>
      </c>
      <c r="F41" s="181"/>
      <c r="G41" s="184"/>
    </row>
    <row r="42" spans="1:7" x14ac:dyDescent="0.25">
      <c r="A42" s="240"/>
      <c r="B42" s="241"/>
      <c r="C42" s="265"/>
      <c r="D42" s="265"/>
      <c r="E42" s="172"/>
      <c r="F42" s="181"/>
      <c r="G42" s="184"/>
    </row>
    <row r="43" spans="1:7" x14ac:dyDescent="0.25">
      <c r="A43" s="240"/>
      <c r="B43" s="241" t="s">
        <v>36</v>
      </c>
      <c r="C43" s="265">
        <v>18220681.242157582</v>
      </c>
      <c r="D43" s="265">
        <v>6713744.9889778122</v>
      </c>
      <c r="E43" s="172">
        <v>24934426.231135394</v>
      </c>
      <c r="F43" s="181"/>
      <c r="G43" s="184"/>
    </row>
    <row r="44" spans="1:7" x14ac:dyDescent="0.25">
      <c r="A44" s="240"/>
      <c r="B44" s="241"/>
      <c r="C44" s="265"/>
      <c r="D44" s="265"/>
      <c r="E44" s="172"/>
      <c r="F44" s="181"/>
      <c r="G44" s="184"/>
    </row>
    <row r="45" spans="1:7" x14ac:dyDescent="0.25">
      <c r="A45" s="240"/>
      <c r="B45" s="241" t="s">
        <v>37</v>
      </c>
      <c r="C45" s="265">
        <v>6079111.8429890424</v>
      </c>
      <c r="D45" s="265">
        <v>962799.50049776409</v>
      </c>
      <c r="E45" s="172">
        <v>7041911.3434868064</v>
      </c>
      <c r="F45" s="181"/>
      <c r="G45" s="184"/>
    </row>
    <row r="46" spans="1:7" x14ac:dyDescent="0.25">
      <c r="A46" s="240"/>
      <c r="B46" s="241"/>
      <c r="C46" s="339"/>
      <c r="D46" s="265"/>
      <c r="E46" s="172"/>
      <c r="F46" s="181"/>
      <c r="G46" s="184"/>
    </row>
    <row r="47" spans="1:7" x14ac:dyDescent="0.25">
      <c r="A47" s="240"/>
      <c r="B47" s="241" t="s">
        <v>38</v>
      </c>
      <c r="C47" s="265">
        <v>5090777.2320129732</v>
      </c>
      <c r="D47" s="265">
        <v>1173089.6195056995</v>
      </c>
      <c r="E47" s="172">
        <v>6263866.8515186729</v>
      </c>
      <c r="F47" s="181"/>
      <c r="G47" s="184"/>
    </row>
    <row r="48" spans="1:7" x14ac:dyDescent="0.25">
      <c r="A48" s="240"/>
      <c r="B48" s="241"/>
      <c r="C48" s="339"/>
      <c r="D48" s="265"/>
      <c r="E48" s="172"/>
      <c r="F48" s="181"/>
      <c r="G48" s="184"/>
    </row>
    <row r="49" spans="1:10" x14ac:dyDescent="0.25">
      <c r="A49" s="240"/>
      <c r="B49" s="241"/>
      <c r="C49" s="339"/>
      <c r="D49" s="265"/>
      <c r="E49" s="32"/>
      <c r="F49" s="181"/>
      <c r="G49" s="184"/>
    </row>
    <row r="50" spans="1:10" x14ac:dyDescent="0.25">
      <c r="A50" s="240"/>
      <c r="B50" s="241"/>
      <c r="C50" s="339"/>
      <c r="D50" s="265"/>
      <c r="E50" s="32"/>
      <c r="F50" s="181"/>
      <c r="G50" s="184"/>
    </row>
    <row r="51" spans="1:10" x14ac:dyDescent="0.25">
      <c r="A51" s="240"/>
      <c r="B51" s="172" t="s">
        <v>7</v>
      </c>
      <c r="C51" s="340">
        <v>65075677.170000017</v>
      </c>
      <c r="D51" s="266">
        <v>20684086.82</v>
      </c>
      <c r="E51" s="266">
        <v>85759763.99000001</v>
      </c>
      <c r="F51" s="525"/>
      <c r="G51" s="256">
        <v>0.38271037153077736</v>
      </c>
      <c r="I51" s="168"/>
      <c r="J51" s="168"/>
    </row>
    <row r="52" spans="1:10" x14ac:dyDescent="0.25">
      <c r="A52" s="240"/>
      <c r="B52" s="241"/>
      <c r="C52" s="181"/>
      <c r="D52" s="181"/>
      <c r="E52" s="255"/>
      <c r="F52" s="181"/>
      <c r="G52" s="184"/>
    </row>
    <row r="53" spans="1:10" x14ac:dyDescent="0.25">
      <c r="A53" s="240"/>
      <c r="B53" s="267"/>
      <c r="C53" s="108"/>
      <c r="D53" s="108"/>
      <c r="E53" s="189"/>
      <c r="F53" s="189"/>
      <c r="G53" s="526"/>
    </row>
    <row r="54" spans="1:10" ht="15.75" thickBot="1" x14ac:dyDescent="0.3">
      <c r="A54" s="240"/>
      <c r="B54" s="241"/>
      <c r="C54" s="171"/>
      <c r="D54" s="171"/>
      <c r="E54" s="171"/>
      <c r="F54" s="171"/>
      <c r="G54" s="170"/>
    </row>
    <row r="55" spans="1:10" ht="15.75" thickTop="1" x14ac:dyDescent="0.25">
      <c r="A55" s="246"/>
      <c r="B55" s="247"/>
      <c r="C55" s="175"/>
      <c r="D55" s="176"/>
      <c r="E55" s="176"/>
      <c r="F55" s="176"/>
      <c r="G55" s="177"/>
    </row>
    <row r="56" spans="1:10" x14ac:dyDescent="0.25">
      <c r="A56" s="413" t="s">
        <v>173</v>
      </c>
      <c r="B56" s="268"/>
      <c r="C56" s="516"/>
      <c r="D56" s="517"/>
      <c r="E56" s="269"/>
      <c r="F56" s="269"/>
      <c r="G56" s="526">
        <v>224085288.43097544</v>
      </c>
    </row>
    <row r="57" spans="1:10" ht="15.75" thickBot="1" x14ac:dyDescent="0.3">
      <c r="A57" s="249"/>
      <c r="B57" s="250"/>
      <c r="C57" s="270"/>
      <c r="D57" s="271"/>
      <c r="E57" s="271"/>
      <c r="F57" s="271"/>
      <c r="G57" s="272"/>
    </row>
    <row r="58" spans="1:10" ht="15.75" thickTop="1" x14ac:dyDescent="0.25"/>
    <row r="60" spans="1:10" x14ac:dyDescent="0.25">
      <c r="G60" s="167"/>
    </row>
  </sheetData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16"/>
  <sheetViews>
    <sheetView showGridLines="0" topLeftCell="A61" workbookViewId="0">
      <selection activeCell="D38" sqref="D38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21.140625" style="1" customWidth="1"/>
    <col min="4" max="4" width="24.28515625" style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279"/>
      <c r="B1" s="280"/>
      <c r="C1" s="281"/>
      <c r="D1" s="281"/>
      <c r="E1" s="281"/>
      <c r="F1" s="282"/>
    </row>
    <row r="2" spans="1:6" x14ac:dyDescent="0.25">
      <c r="A2" s="190"/>
      <c r="B2" s="283"/>
      <c r="C2" s="265"/>
      <c r="D2" s="265"/>
      <c r="E2" s="265"/>
      <c r="F2" s="284"/>
    </row>
    <row r="3" spans="1:6" x14ac:dyDescent="0.25">
      <c r="A3" s="190"/>
      <c r="B3" s="391"/>
      <c r="C3" s="390" t="s">
        <v>182</v>
      </c>
      <c r="D3" s="391"/>
      <c r="E3" s="391"/>
      <c r="F3" s="392"/>
    </row>
    <row r="4" spans="1:6" x14ac:dyDescent="0.25">
      <c r="A4" s="190"/>
      <c r="B4" s="388"/>
      <c r="C4" s="388"/>
      <c r="D4" s="388"/>
      <c r="E4" s="388"/>
      <c r="F4" s="389"/>
    </row>
    <row r="5" spans="1:6" x14ac:dyDescent="0.25">
      <c r="A5" s="190"/>
      <c r="B5" s="394"/>
      <c r="C5" s="394" t="s">
        <v>213</v>
      </c>
      <c r="D5" s="394"/>
      <c r="E5" s="394"/>
      <c r="F5" s="395"/>
    </row>
    <row r="6" spans="1:6" x14ac:dyDescent="0.25">
      <c r="A6" s="190"/>
      <c r="B6" s="288"/>
      <c r="C6" s="289"/>
      <c r="D6" s="289"/>
      <c r="E6" s="289"/>
      <c r="F6" s="284"/>
    </row>
    <row r="7" spans="1:6" x14ac:dyDescent="0.25">
      <c r="A7" s="290"/>
      <c r="B7" s="291"/>
      <c r="C7" s="291"/>
      <c r="D7" s="108"/>
      <c r="E7" s="108"/>
      <c r="F7" s="395"/>
    </row>
    <row r="8" spans="1:6" x14ac:dyDescent="0.25">
      <c r="A8" s="190"/>
      <c r="B8" s="292"/>
      <c r="C8" s="292"/>
      <c r="D8" s="292"/>
      <c r="E8" s="292"/>
      <c r="F8" s="293"/>
    </row>
    <row r="9" spans="1:6" x14ac:dyDescent="0.25">
      <c r="A9" s="190"/>
      <c r="B9" s="294" t="s">
        <v>175</v>
      </c>
      <c r="C9" s="393" t="s">
        <v>46</v>
      </c>
      <c r="D9" s="393"/>
      <c r="E9" s="393" t="s">
        <v>206</v>
      </c>
      <c r="F9" s="296"/>
    </row>
    <row r="10" spans="1:6" x14ac:dyDescent="0.25">
      <c r="A10" s="190"/>
      <c r="B10" s="108"/>
      <c r="C10" s="297"/>
      <c r="D10" s="393"/>
      <c r="E10" s="297"/>
      <c r="F10" s="245"/>
    </row>
    <row r="11" spans="1:6" x14ac:dyDescent="0.25">
      <c r="A11" s="190"/>
      <c r="B11" s="108"/>
      <c r="C11" s="393" t="s">
        <v>47</v>
      </c>
      <c r="D11" s="393" t="s">
        <v>5</v>
      </c>
      <c r="E11" s="297"/>
      <c r="F11" s="284"/>
    </row>
    <row r="12" spans="1:6" x14ac:dyDescent="0.25">
      <c r="A12" s="290"/>
      <c r="B12" s="298"/>
      <c r="C12" s="299" t="s">
        <v>48</v>
      </c>
      <c r="D12" s="415" t="s">
        <v>199</v>
      </c>
      <c r="E12" s="299" t="s">
        <v>48</v>
      </c>
      <c r="F12" s="300"/>
    </row>
    <row r="13" spans="1:6" x14ac:dyDescent="0.25">
      <c r="A13" s="190"/>
      <c r="B13" s="301"/>
      <c r="C13" s="302"/>
      <c r="D13" s="222"/>
      <c r="E13" s="222"/>
      <c r="F13" s="389"/>
    </row>
    <row r="14" spans="1:6" x14ac:dyDescent="0.25">
      <c r="A14" s="190"/>
      <c r="B14" s="241" t="s">
        <v>34</v>
      </c>
      <c r="C14" s="387">
        <v>890.9659255525936</v>
      </c>
      <c r="D14" s="388">
        <v>16.355196564000835</v>
      </c>
      <c r="E14" s="388">
        <v>1082.4438180643788</v>
      </c>
      <c r="F14" s="182"/>
    </row>
    <row r="15" spans="1:6" x14ac:dyDescent="0.25">
      <c r="A15" s="190"/>
      <c r="B15" s="241"/>
      <c r="C15" s="387"/>
      <c r="D15" s="388"/>
      <c r="E15" s="388"/>
      <c r="F15" s="182"/>
    </row>
    <row r="16" spans="1:6" x14ac:dyDescent="0.25">
      <c r="A16" s="190"/>
      <c r="B16" s="241" t="s">
        <v>35</v>
      </c>
      <c r="C16" s="387">
        <v>585.9148209833287</v>
      </c>
      <c r="D16" s="388">
        <v>13.526108577599995</v>
      </c>
      <c r="E16" s="388">
        <v>104.60640553699756</v>
      </c>
      <c r="F16" s="182"/>
    </row>
    <row r="17" spans="1:6" x14ac:dyDescent="0.25">
      <c r="A17" s="190"/>
      <c r="B17" s="241"/>
      <c r="C17" s="387"/>
      <c r="D17" s="388"/>
      <c r="E17" s="388"/>
      <c r="F17" s="182"/>
    </row>
    <row r="18" spans="1:6" x14ac:dyDescent="0.25">
      <c r="A18" s="190"/>
      <c r="B18" s="241" t="s">
        <v>204</v>
      </c>
      <c r="C18" s="387">
        <v>474.94819780096179</v>
      </c>
      <c r="D18" s="388">
        <v>11.579091739963408</v>
      </c>
      <c r="E18" s="388">
        <v>72.313186778374472</v>
      </c>
      <c r="F18" s="182"/>
    </row>
    <row r="19" spans="1:6" x14ac:dyDescent="0.25">
      <c r="A19" s="190"/>
      <c r="B19" s="241"/>
      <c r="C19" s="387"/>
      <c r="D19" s="388"/>
      <c r="E19" s="388"/>
      <c r="F19" s="182"/>
    </row>
    <row r="20" spans="1:6" x14ac:dyDescent="0.25">
      <c r="A20" s="190"/>
      <c r="B20" s="241" t="s">
        <v>36</v>
      </c>
      <c r="C20" s="387">
        <v>462.6536354457337</v>
      </c>
      <c r="D20" s="388">
        <v>157.39923809325538</v>
      </c>
      <c r="E20" s="388">
        <v>660.81218644516457</v>
      </c>
      <c r="F20" s="182"/>
    </row>
    <row r="21" spans="1:6" x14ac:dyDescent="0.25">
      <c r="A21" s="190"/>
      <c r="B21" s="241"/>
      <c r="C21" s="387"/>
      <c r="D21" s="388"/>
      <c r="E21" s="388"/>
      <c r="F21" s="182"/>
    </row>
    <row r="22" spans="1:6" x14ac:dyDescent="0.25">
      <c r="A22" s="190"/>
      <c r="B22" s="241" t="s">
        <v>37</v>
      </c>
      <c r="C22" s="387">
        <v>122.31619508189912</v>
      </c>
      <c r="D22" s="388">
        <v>1.6561323206743295</v>
      </c>
      <c r="E22" s="388">
        <v>186.62474077032851</v>
      </c>
      <c r="F22" s="182"/>
    </row>
    <row r="23" spans="1:6" x14ac:dyDescent="0.25">
      <c r="A23" s="190"/>
      <c r="B23" s="241"/>
      <c r="C23" s="387"/>
      <c r="D23" s="388"/>
      <c r="E23" s="388"/>
      <c r="F23" s="182"/>
    </row>
    <row r="24" spans="1:6" x14ac:dyDescent="0.25">
      <c r="A24" s="190"/>
      <c r="B24" s="241" t="s">
        <v>38</v>
      </c>
      <c r="C24" s="387">
        <v>698.57845861745989</v>
      </c>
      <c r="D24" s="388">
        <v>375.43698270007422</v>
      </c>
      <c r="E24" s="388">
        <v>166.00500494311802</v>
      </c>
      <c r="F24" s="182"/>
    </row>
    <row r="25" spans="1:6" x14ac:dyDescent="0.25">
      <c r="A25" s="190"/>
      <c r="B25" s="241"/>
      <c r="C25" s="304"/>
      <c r="D25" s="305"/>
      <c r="E25" s="388"/>
      <c r="F25" s="182"/>
    </row>
    <row r="26" spans="1:6" x14ac:dyDescent="0.25">
      <c r="A26" s="190"/>
      <c r="B26" s="241"/>
      <c r="C26" s="197"/>
      <c r="D26" s="303"/>
      <c r="E26" s="303"/>
      <c r="F26" s="182"/>
    </row>
    <row r="27" spans="1:6" x14ac:dyDescent="0.25">
      <c r="A27" s="306"/>
      <c r="B27" s="307"/>
      <c r="C27" s="308"/>
      <c r="D27" s="308"/>
      <c r="E27" s="308"/>
      <c r="F27" s="309"/>
    </row>
    <row r="28" spans="1:6" x14ac:dyDescent="0.25">
      <c r="A28" s="190"/>
      <c r="B28" s="310" t="s">
        <v>7</v>
      </c>
      <c r="C28" s="37">
        <v>3235.3772334819769</v>
      </c>
      <c r="D28" s="37">
        <v>575.95274999556818</v>
      </c>
      <c r="E28" s="37">
        <v>2272.8053425383619</v>
      </c>
      <c r="F28" s="182"/>
    </row>
    <row r="29" spans="1:6" x14ac:dyDescent="0.25">
      <c r="A29" s="290"/>
      <c r="B29" s="311"/>
      <c r="C29" s="192"/>
      <c r="D29" s="192"/>
      <c r="E29" s="192"/>
      <c r="F29" s="312"/>
    </row>
    <row r="30" spans="1:6" x14ac:dyDescent="0.25">
      <c r="A30" s="190"/>
      <c r="B30" s="283"/>
      <c r="C30" s="181"/>
      <c r="D30" s="181"/>
      <c r="E30" s="388"/>
      <c r="F30" s="182"/>
    </row>
    <row r="31" spans="1:6" x14ac:dyDescent="0.25">
      <c r="A31" s="190"/>
      <c r="B31" s="294" t="s">
        <v>49</v>
      </c>
      <c r="C31" s="76">
        <v>37733</v>
      </c>
      <c r="D31" s="76">
        <v>28205.5</v>
      </c>
      <c r="E31" s="394"/>
      <c r="F31" s="182"/>
    </row>
    <row r="32" spans="1:6" x14ac:dyDescent="0.25">
      <c r="A32" s="190"/>
      <c r="B32" s="311"/>
      <c r="C32" s="313"/>
      <c r="D32" s="313"/>
      <c r="E32" s="313"/>
      <c r="F32" s="314"/>
    </row>
    <row r="33" spans="1:6" x14ac:dyDescent="0.25">
      <c r="A33" s="306"/>
      <c r="B33" s="315"/>
      <c r="C33" s="187"/>
      <c r="D33" s="181"/>
      <c r="E33" s="181"/>
      <c r="F33" s="182"/>
    </row>
    <row r="34" spans="1:6" x14ac:dyDescent="0.25">
      <c r="A34" s="190"/>
      <c r="B34" s="316" t="s">
        <v>50</v>
      </c>
      <c r="C34" s="222"/>
      <c r="D34" s="222"/>
      <c r="E34" s="181"/>
      <c r="F34" s="182"/>
    </row>
    <row r="35" spans="1:6" x14ac:dyDescent="0.25">
      <c r="A35" s="190"/>
      <c r="B35" s="317"/>
      <c r="C35" s="318"/>
      <c r="D35" s="222"/>
      <c r="E35" s="319"/>
      <c r="F35" s="182"/>
    </row>
    <row r="36" spans="1:6" x14ac:dyDescent="0.25">
      <c r="A36" s="190"/>
      <c r="B36" s="320" t="s">
        <v>177</v>
      </c>
      <c r="C36" s="387">
        <v>1.1004225717420517</v>
      </c>
      <c r="D36" s="388">
        <v>0.53835475682756073</v>
      </c>
      <c r="E36" s="319">
        <v>0</v>
      </c>
      <c r="F36" s="182"/>
    </row>
    <row r="37" spans="1:6" x14ac:dyDescent="0.25">
      <c r="A37" s="190"/>
      <c r="B37" s="320"/>
      <c r="C37" s="387"/>
      <c r="D37" s="388"/>
      <c r="E37" s="388"/>
      <c r="F37" s="389"/>
    </row>
    <row r="38" spans="1:6" x14ac:dyDescent="0.25">
      <c r="A38" s="190"/>
      <c r="B38" s="283" t="s">
        <v>52</v>
      </c>
      <c r="C38" s="387">
        <v>1.1245591129546482</v>
      </c>
      <c r="D38" s="388">
        <v>0.59514561103565422</v>
      </c>
      <c r="E38" s="181"/>
      <c r="F38" s="182"/>
    </row>
    <row r="39" spans="1:6" x14ac:dyDescent="0.25">
      <c r="A39" s="290"/>
      <c r="B39" s="321"/>
      <c r="C39" s="191"/>
      <c r="D39" s="192"/>
      <c r="E39" s="192"/>
      <c r="F39" s="312"/>
    </row>
    <row r="40" spans="1:6" x14ac:dyDescent="0.25">
      <c r="A40" s="190"/>
      <c r="B40" s="283"/>
      <c r="C40" s="421"/>
      <c r="D40" s="181"/>
      <c r="E40" s="388"/>
      <c r="F40" s="182"/>
    </row>
    <row r="41" spans="1:6" x14ac:dyDescent="0.25">
      <c r="A41" s="190"/>
      <c r="B41" s="294" t="s">
        <v>53</v>
      </c>
      <c r="C41" s="76">
        <v>11148610</v>
      </c>
      <c r="D41" s="181"/>
      <c r="E41" s="181"/>
      <c r="F41" s="182"/>
    </row>
    <row r="42" spans="1:6" x14ac:dyDescent="0.25">
      <c r="A42" s="190"/>
      <c r="B42" s="294"/>
      <c r="C42" s="76"/>
      <c r="D42" s="181"/>
      <c r="E42" s="181"/>
      <c r="F42" s="182"/>
    </row>
    <row r="43" spans="1:6" x14ac:dyDescent="0.25">
      <c r="A43" s="190"/>
      <c r="B43" s="294" t="s">
        <v>54</v>
      </c>
      <c r="C43" s="76">
        <v>4715650</v>
      </c>
      <c r="D43" s="181"/>
      <c r="E43" s="181"/>
      <c r="F43" s="182"/>
    </row>
    <row r="44" spans="1:6" x14ac:dyDescent="0.25">
      <c r="A44" s="190"/>
      <c r="B44" s="322"/>
      <c r="C44" s="323"/>
      <c r="D44" s="181"/>
      <c r="E44" s="181"/>
      <c r="F44" s="182"/>
    </row>
    <row r="45" spans="1:6" x14ac:dyDescent="0.25">
      <c r="A45" s="306"/>
      <c r="B45" s="315"/>
      <c r="C45" s="324"/>
      <c r="D45" s="325"/>
      <c r="E45" s="326"/>
      <c r="F45" s="309"/>
    </row>
    <row r="46" spans="1:6" x14ac:dyDescent="0.25">
      <c r="A46" s="190"/>
      <c r="B46" s="327" t="s">
        <v>55</v>
      </c>
      <c r="C46" s="265"/>
      <c r="D46" s="181"/>
      <c r="E46" s="388"/>
      <c r="F46" s="182"/>
    </row>
    <row r="47" spans="1:6" x14ac:dyDescent="0.25">
      <c r="A47" s="190"/>
      <c r="B47" s="320"/>
      <c r="C47" s="265"/>
      <c r="D47" s="181"/>
      <c r="E47" s="388"/>
      <c r="F47" s="182"/>
    </row>
    <row r="48" spans="1:6" x14ac:dyDescent="0.25">
      <c r="A48" s="190"/>
      <c r="B48" s="320" t="s">
        <v>56</v>
      </c>
      <c r="C48" s="388">
        <v>4.3452060104353816</v>
      </c>
      <c r="D48" s="181"/>
      <c r="E48" s="388"/>
      <c r="F48" s="182"/>
    </row>
    <row r="49" spans="1:6" x14ac:dyDescent="0.25">
      <c r="A49" s="190"/>
      <c r="B49" s="320"/>
      <c r="C49" s="388"/>
      <c r="D49" s="181"/>
      <c r="E49" s="388"/>
      <c r="F49" s="182"/>
    </row>
    <row r="50" spans="1:6" x14ac:dyDescent="0.25">
      <c r="A50" s="190"/>
      <c r="B50" s="320" t="s">
        <v>57</v>
      </c>
      <c r="C50" s="388">
        <v>10.272816510979398</v>
      </c>
      <c r="D50" s="181"/>
      <c r="E50" s="388"/>
      <c r="F50" s="182"/>
    </row>
    <row r="51" spans="1:6" x14ac:dyDescent="0.25">
      <c r="A51" s="190"/>
      <c r="B51" s="320"/>
      <c r="C51" s="387"/>
      <c r="D51" s="181"/>
      <c r="E51" s="388"/>
      <c r="F51" s="182"/>
    </row>
    <row r="52" spans="1:6" x14ac:dyDescent="0.25">
      <c r="A52" s="190"/>
      <c r="B52" s="320" t="s">
        <v>178</v>
      </c>
      <c r="C52" s="387">
        <v>50.352249424787672</v>
      </c>
      <c r="D52" s="181"/>
      <c r="E52" s="283"/>
      <c r="F52" s="182"/>
    </row>
    <row r="53" spans="1:6" x14ac:dyDescent="0.25">
      <c r="A53" s="190"/>
      <c r="B53" s="320"/>
      <c r="C53" s="387"/>
      <c r="D53" s="181"/>
      <c r="E53" s="283"/>
      <c r="F53" s="182"/>
    </row>
    <row r="54" spans="1:6" x14ac:dyDescent="0.25">
      <c r="A54" s="190"/>
      <c r="B54" s="320" t="s">
        <v>58</v>
      </c>
      <c r="C54" s="387">
        <v>54.630525641215954</v>
      </c>
      <c r="D54" s="181"/>
      <c r="E54" s="283"/>
      <c r="F54" s="182"/>
    </row>
    <row r="55" spans="1:6" x14ac:dyDescent="0.25">
      <c r="A55" s="290"/>
      <c r="B55" s="321"/>
      <c r="C55" s="328"/>
      <c r="D55" s="192"/>
      <c r="E55" s="311"/>
      <c r="F55" s="312"/>
    </row>
    <row r="56" spans="1:6" x14ac:dyDescent="0.25">
      <c r="A56" s="190"/>
      <c r="B56" s="301"/>
      <c r="C56" s="388"/>
      <c r="D56" s="181"/>
      <c r="E56" s="283"/>
      <c r="F56" s="182"/>
    </row>
    <row r="57" spans="1:6" x14ac:dyDescent="0.25">
      <c r="A57" s="190"/>
      <c r="B57" s="327" t="s">
        <v>59</v>
      </c>
      <c r="C57" s="387"/>
      <c r="D57" s="181"/>
      <c r="E57" s="283"/>
      <c r="F57" s="182"/>
    </row>
    <row r="58" spans="1:6" x14ac:dyDescent="0.25">
      <c r="A58" s="190"/>
      <c r="B58" s="320"/>
      <c r="C58" s="387"/>
      <c r="D58" s="181"/>
      <c r="E58" s="283"/>
      <c r="F58" s="182"/>
    </row>
    <row r="59" spans="1:6" x14ac:dyDescent="0.25">
      <c r="A59" s="190"/>
      <c r="B59" s="317" t="s">
        <v>60</v>
      </c>
      <c r="C59" s="387">
        <v>15.474610787484227</v>
      </c>
      <c r="D59" s="222"/>
      <c r="E59" s="283"/>
      <c r="F59" s="182"/>
    </row>
    <row r="60" spans="1:6" x14ac:dyDescent="0.25">
      <c r="A60" s="190"/>
      <c r="B60" s="317"/>
      <c r="C60" s="197"/>
      <c r="D60" s="222"/>
      <c r="E60" s="265"/>
      <c r="F60" s="182"/>
    </row>
    <row r="61" spans="1:6" x14ac:dyDescent="0.25">
      <c r="A61" s="190"/>
      <c r="B61" s="317" t="s">
        <v>61</v>
      </c>
      <c r="C61" s="387">
        <v>443.81025609766868</v>
      </c>
      <c r="D61" s="222"/>
      <c r="E61" s="266"/>
      <c r="F61" s="173"/>
    </row>
    <row r="62" spans="1:6" x14ac:dyDescent="0.25">
      <c r="A62" s="190"/>
      <c r="B62" s="320"/>
      <c r="C62" s="387"/>
      <c r="D62" s="181"/>
      <c r="E62" s="265"/>
      <c r="F62" s="182"/>
    </row>
    <row r="63" spans="1:6" x14ac:dyDescent="0.25">
      <c r="A63" s="190"/>
      <c r="B63" s="320" t="s">
        <v>179</v>
      </c>
      <c r="C63" s="387">
        <v>45.757194297710811</v>
      </c>
      <c r="D63" s="181"/>
      <c r="E63" s="265"/>
      <c r="F63" s="182"/>
    </row>
    <row r="64" spans="1:6" x14ac:dyDescent="0.25">
      <c r="A64" s="190"/>
      <c r="B64" s="268"/>
      <c r="C64" s="387"/>
      <c r="D64" s="388"/>
      <c r="E64" s="329"/>
      <c r="F64" s="182"/>
    </row>
    <row r="65" spans="1:6" x14ac:dyDescent="0.25">
      <c r="A65" s="190"/>
      <c r="B65" s="267" t="s">
        <v>62</v>
      </c>
      <c r="C65" s="387">
        <v>48.579505525219211</v>
      </c>
      <c r="D65" s="222"/>
      <c r="E65" s="108"/>
      <c r="F65" s="330"/>
    </row>
    <row r="66" spans="1:6" x14ac:dyDescent="0.25">
      <c r="A66" s="190"/>
      <c r="B66" s="330"/>
      <c r="C66" s="331"/>
      <c r="D66" s="222"/>
      <c r="E66" s="108"/>
      <c r="F66" s="330"/>
    </row>
    <row r="67" spans="1:6" x14ac:dyDescent="0.25">
      <c r="A67" s="190"/>
      <c r="B67" s="330"/>
      <c r="C67" s="108"/>
      <c r="D67" s="222"/>
      <c r="E67" s="108"/>
      <c r="F67" s="330"/>
    </row>
    <row r="68" spans="1:6" ht="15.75" thickBot="1" x14ac:dyDescent="0.3">
      <c r="A68" s="332"/>
      <c r="B68" s="333"/>
      <c r="C68" s="334"/>
      <c r="D68" s="334"/>
      <c r="E68" s="334"/>
      <c r="F68" s="333"/>
    </row>
    <row r="69" spans="1:6" ht="15.75" thickTop="1" x14ac:dyDescent="0.25"/>
    <row r="72" spans="1:6" x14ac:dyDescent="0.25">
      <c r="C72" s="166"/>
      <c r="D72" s="166"/>
    </row>
    <row r="73" spans="1:6" x14ac:dyDescent="0.25">
      <c r="C73" s="166"/>
      <c r="D73" s="166"/>
    </row>
    <row r="74" spans="1:6" x14ac:dyDescent="0.25">
      <c r="C74" s="166"/>
      <c r="D74" s="166"/>
    </row>
    <row r="75" spans="1:6" x14ac:dyDescent="0.25">
      <c r="C75" s="166"/>
      <c r="D75" s="166"/>
    </row>
    <row r="76" spans="1:6" x14ac:dyDescent="0.25">
      <c r="C76" s="166"/>
      <c r="D76" s="166"/>
    </row>
    <row r="77" spans="1:6" x14ac:dyDescent="0.25">
      <c r="C77" s="166"/>
      <c r="D77" s="166"/>
    </row>
    <row r="78" spans="1:6" x14ac:dyDescent="0.25">
      <c r="C78" s="166"/>
      <c r="D78" s="166"/>
    </row>
    <row r="79" spans="1:6" x14ac:dyDescent="0.25">
      <c r="C79" s="166"/>
      <c r="D79" s="166"/>
    </row>
    <row r="80" spans="1:6" x14ac:dyDescent="0.25">
      <c r="C80" s="166"/>
      <c r="D80" s="166"/>
    </row>
    <row r="81" spans="3:4" x14ac:dyDescent="0.25">
      <c r="C81" s="166"/>
      <c r="D81" s="166"/>
    </row>
    <row r="82" spans="3:4" x14ac:dyDescent="0.25">
      <c r="C82" s="166"/>
      <c r="D82" s="166"/>
    </row>
    <row r="83" spans="3:4" x14ac:dyDescent="0.25">
      <c r="C83" s="166"/>
      <c r="D83" s="166"/>
    </row>
    <row r="84" spans="3:4" x14ac:dyDescent="0.25">
      <c r="C84" s="166"/>
      <c r="D84" s="166"/>
    </row>
    <row r="85" spans="3:4" x14ac:dyDescent="0.25">
      <c r="C85" s="166"/>
      <c r="D85" s="166"/>
    </row>
    <row r="86" spans="3:4" x14ac:dyDescent="0.25">
      <c r="C86" s="166"/>
      <c r="D86" s="166"/>
    </row>
    <row r="87" spans="3:4" x14ac:dyDescent="0.25">
      <c r="C87" s="166"/>
      <c r="D87" s="166"/>
    </row>
    <row r="88" spans="3:4" x14ac:dyDescent="0.25">
      <c r="C88" s="166"/>
      <c r="D88" s="166"/>
    </row>
    <row r="89" spans="3:4" x14ac:dyDescent="0.25">
      <c r="C89" s="166"/>
      <c r="D89" s="166"/>
    </row>
    <row r="90" spans="3:4" x14ac:dyDescent="0.25">
      <c r="C90" s="166"/>
      <c r="D90" s="166"/>
    </row>
    <row r="91" spans="3:4" x14ac:dyDescent="0.25">
      <c r="C91" s="166"/>
      <c r="D91" s="166"/>
    </row>
    <row r="92" spans="3:4" x14ac:dyDescent="0.25">
      <c r="C92" s="166"/>
      <c r="D92" s="166"/>
    </row>
    <row r="93" spans="3:4" x14ac:dyDescent="0.25">
      <c r="C93" s="166"/>
      <c r="D93" s="166"/>
    </row>
    <row r="94" spans="3:4" x14ac:dyDescent="0.25">
      <c r="C94" s="166"/>
      <c r="D94" s="166"/>
    </row>
    <row r="95" spans="3:4" x14ac:dyDescent="0.25">
      <c r="C95" s="166"/>
      <c r="D95" s="166"/>
    </row>
    <row r="96" spans="3:4" x14ac:dyDescent="0.25">
      <c r="C96" s="166"/>
      <c r="D96" s="166"/>
    </row>
    <row r="97" spans="3:4" x14ac:dyDescent="0.25">
      <c r="C97" s="166"/>
      <c r="D97" s="166"/>
    </row>
    <row r="98" spans="3:4" x14ac:dyDescent="0.25">
      <c r="C98" s="166"/>
      <c r="D98" s="166"/>
    </row>
    <row r="99" spans="3:4" x14ac:dyDescent="0.25">
      <c r="C99" s="166"/>
      <c r="D99" s="166"/>
    </row>
    <row r="100" spans="3:4" x14ac:dyDescent="0.25">
      <c r="C100" s="166"/>
      <c r="D100" s="166"/>
    </row>
    <row r="101" spans="3:4" x14ac:dyDescent="0.25">
      <c r="C101" s="166"/>
      <c r="D101" s="166"/>
    </row>
    <row r="102" spans="3:4" x14ac:dyDescent="0.25">
      <c r="C102" s="166"/>
      <c r="D102" s="166"/>
    </row>
    <row r="103" spans="3:4" x14ac:dyDescent="0.25">
      <c r="C103" s="166"/>
      <c r="D103" s="166"/>
    </row>
    <row r="104" spans="3:4" x14ac:dyDescent="0.25">
      <c r="C104" s="166"/>
      <c r="D104" s="166"/>
    </row>
    <row r="105" spans="3:4" x14ac:dyDescent="0.25">
      <c r="C105" s="166"/>
      <c r="D105" s="166"/>
    </row>
    <row r="106" spans="3:4" x14ac:dyDescent="0.25">
      <c r="C106" s="166"/>
      <c r="D106" s="166"/>
    </row>
    <row r="107" spans="3:4" x14ac:dyDescent="0.25">
      <c r="C107" s="166"/>
      <c r="D107" s="166"/>
    </row>
    <row r="108" spans="3:4" x14ac:dyDescent="0.25">
      <c r="C108" s="166"/>
      <c r="D108" s="166"/>
    </row>
    <row r="109" spans="3:4" x14ac:dyDescent="0.25">
      <c r="C109" s="166"/>
      <c r="D109" s="166"/>
    </row>
    <row r="110" spans="3:4" x14ac:dyDescent="0.25">
      <c r="C110" s="166"/>
      <c r="D110" s="166"/>
    </row>
    <row r="111" spans="3:4" x14ac:dyDescent="0.25">
      <c r="C111" s="166"/>
      <c r="D111" s="166"/>
    </row>
    <row r="112" spans="3:4" x14ac:dyDescent="0.25">
      <c r="C112" s="166"/>
      <c r="D112" s="166"/>
    </row>
    <row r="113" spans="3:4" x14ac:dyDescent="0.25">
      <c r="C113" s="166"/>
      <c r="D113" s="166"/>
    </row>
    <row r="114" spans="3:4" x14ac:dyDescent="0.25">
      <c r="C114" s="166"/>
      <c r="D114" s="166"/>
    </row>
    <row r="115" spans="3:4" x14ac:dyDescent="0.25">
      <c r="C115" s="166"/>
      <c r="D115" s="166"/>
    </row>
    <row r="116" spans="3:4" x14ac:dyDescent="0.25">
      <c r="C116" s="166"/>
      <c r="D116" s="166"/>
    </row>
  </sheetData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42"/>
  <sheetViews>
    <sheetView showGridLines="0" topLeftCell="A7" zoomScaleNormal="100" workbookViewId="0">
      <selection activeCell="C12" sqref="C12:H12"/>
    </sheetView>
  </sheetViews>
  <sheetFormatPr baseColWidth="10" defaultRowHeight="12" x14ac:dyDescent="0.2"/>
  <cols>
    <col min="1" max="1" width="30.140625" style="368" bestFit="1" customWidth="1"/>
    <col min="2" max="2" width="12.42578125" style="368" bestFit="1" customWidth="1"/>
    <col min="3" max="3" width="17" style="377" bestFit="1" customWidth="1"/>
    <col min="4" max="4" width="15.140625" style="377" bestFit="1" customWidth="1"/>
    <col min="5" max="5" width="22.5703125" style="455" customWidth="1"/>
    <col min="6" max="6" width="21.7109375" style="377" bestFit="1" customWidth="1"/>
    <col min="7" max="7" width="23.42578125" style="377" bestFit="1" customWidth="1"/>
    <col min="8" max="8" width="15.140625" style="377" bestFit="1" customWidth="1"/>
    <col min="9" max="9" width="11.7109375" style="368" bestFit="1" customWidth="1"/>
    <col min="10" max="10" width="13.42578125" style="368" bestFit="1" customWidth="1"/>
    <col min="11" max="16384" width="11.42578125" style="368"/>
  </cols>
  <sheetData>
    <row r="2" spans="1:12" s="111" customFormat="1" ht="20.100000000000001" customHeight="1" x14ac:dyDescent="0.2">
      <c r="A2" s="266" t="s">
        <v>21</v>
      </c>
      <c r="B2" s="667" t="s">
        <v>8</v>
      </c>
      <c r="C2" s="667"/>
      <c r="D2" s="667"/>
      <c r="E2" s="667"/>
      <c r="F2" s="667"/>
      <c r="H2" s="520" t="s">
        <v>227</v>
      </c>
      <c r="J2" s="166"/>
      <c r="K2" s="166"/>
      <c r="L2" s="166"/>
    </row>
    <row r="3" spans="1:12" ht="12.75" thickBot="1" x14ac:dyDescent="0.25"/>
    <row r="4" spans="1:12" ht="12.75" thickTop="1" x14ac:dyDescent="0.2">
      <c r="A4" s="561"/>
      <c r="B4" s="650" t="s">
        <v>262</v>
      </c>
      <c r="C4" s="651"/>
      <c r="D4" s="651"/>
      <c r="E4" s="651"/>
      <c r="F4" s="586"/>
      <c r="G4" s="586"/>
      <c r="H4" s="587"/>
      <c r="I4" s="481"/>
    </row>
    <row r="5" spans="1:12" ht="19.5" customHeight="1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73" t="s">
        <v>4</v>
      </c>
      <c r="F5" s="588" t="s">
        <v>5</v>
      </c>
      <c r="G5" s="588" t="s">
        <v>6</v>
      </c>
      <c r="H5" s="589" t="s">
        <v>7</v>
      </c>
      <c r="I5" s="481"/>
    </row>
    <row r="6" spans="1:12" ht="12.75" thickTop="1" x14ac:dyDescent="0.2">
      <c r="A6" s="490" t="s">
        <v>9</v>
      </c>
      <c r="B6" s="592">
        <v>0</v>
      </c>
      <c r="C6" s="465"/>
      <c r="D6" s="465"/>
      <c r="E6" s="465"/>
      <c r="F6" s="465"/>
      <c r="G6" s="465"/>
      <c r="H6" s="467"/>
      <c r="I6" s="481"/>
    </row>
    <row r="7" spans="1:12" x14ac:dyDescent="0.2">
      <c r="A7" s="490" t="s">
        <v>245</v>
      </c>
      <c r="B7" s="593">
        <v>0</v>
      </c>
      <c r="C7" s="465">
        <v>5876005.6100000003</v>
      </c>
      <c r="D7" s="465">
        <v>78524470.390000001</v>
      </c>
      <c r="E7" s="466">
        <v>84400476</v>
      </c>
      <c r="F7" s="465"/>
      <c r="G7" s="465"/>
      <c r="H7" s="466">
        <v>84400476</v>
      </c>
    </row>
    <row r="8" spans="1:12" x14ac:dyDescent="0.2">
      <c r="A8" s="490" t="s">
        <v>246</v>
      </c>
      <c r="B8" s="593">
        <v>0</v>
      </c>
      <c r="C8" s="465">
        <v>3614806.85</v>
      </c>
      <c r="D8" s="465">
        <v>43453389.719999999</v>
      </c>
      <c r="E8" s="466">
        <v>47068196.57</v>
      </c>
      <c r="F8" s="465"/>
      <c r="G8" s="465"/>
      <c r="H8" s="466">
        <v>47068196.57</v>
      </c>
    </row>
    <row r="9" spans="1:12" x14ac:dyDescent="0.2">
      <c r="A9" s="490" t="s">
        <v>267</v>
      </c>
      <c r="B9" s="593">
        <v>0</v>
      </c>
      <c r="C9" s="465">
        <v>9490812.4600000009</v>
      </c>
      <c r="D9" s="465">
        <v>121977860.11</v>
      </c>
      <c r="E9" s="466">
        <v>131468672.56999999</v>
      </c>
      <c r="F9" s="466"/>
      <c r="G9" s="466"/>
      <c r="H9" s="466">
        <v>131468672.56999999</v>
      </c>
    </row>
    <row r="10" spans="1:12" x14ac:dyDescent="0.2">
      <c r="A10" s="490" t="s">
        <v>247</v>
      </c>
      <c r="B10" s="593">
        <v>0</v>
      </c>
      <c r="C10" s="465"/>
      <c r="D10" s="465"/>
      <c r="E10" s="466"/>
      <c r="F10" s="465">
        <v>61413272.049999997</v>
      </c>
      <c r="G10" s="465"/>
      <c r="H10" s="466">
        <v>61413272.049999997</v>
      </c>
    </row>
    <row r="11" spans="1:12" ht="12.75" thickBot="1" x14ac:dyDescent="0.25">
      <c r="A11" s="490" t="s">
        <v>249</v>
      </c>
      <c r="B11" s="593">
        <v>0</v>
      </c>
      <c r="C11" s="465">
        <v>531932.73</v>
      </c>
      <c r="D11" s="465">
        <v>10047772.220000001</v>
      </c>
      <c r="E11" s="466">
        <v>10579704.949999999</v>
      </c>
      <c r="F11" s="465">
        <v>8576.9699999999993</v>
      </c>
      <c r="G11" s="465">
        <v>20164.77</v>
      </c>
      <c r="H11" s="466">
        <v>10608446.689999999</v>
      </c>
    </row>
    <row r="12" spans="1:12" ht="13.5" thickTop="1" thickBot="1" x14ac:dyDescent="0.25">
      <c r="A12" s="372" t="s">
        <v>180</v>
      </c>
      <c r="B12" s="471">
        <v>0</v>
      </c>
      <c r="C12" s="471">
        <v>10022745.189999999</v>
      </c>
      <c r="D12" s="471">
        <v>132025632.33</v>
      </c>
      <c r="E12" s="471">
        <v>142048377.52000001</v>
      </c>
      <c r="F12" s="471">
        <v>61421849.020000003</v>
      </c>
      <c r="G12" s="471">
        <v>20164.77</v>
      </c>
      <c r="H12" s="473">
        <v>203490391.31</v>
      </c>
    </row>
    <row r="13" spans="1:12" ht="12.75" thickTop="1" x14ac:dyDescent="0.2">
      <c r="A13" s="490" t="s">
        <v>268</v>
      </c>
      <c r="B13" s="592">
        <v>0</v>
      </c>
      <c r="C13" s="465"/>
      <c r="D13" s="465"/>
      <c r="E13" s="466"/>
      <c r="F13" s="465"/>
      <c r="G13" s="465"/>
      <c r="H13" s="466"/>
    </row>
    <row r="14" spans="1:12" x14ac:dyDescent="0.2">
      <c r="A14" s="490" t="s">
        <v>232</v>
      </c>
      <c r="B14" s="592">
        <v>0</v>
      </c>
      <c r="C14" s="465"/>
      <c r="D14" s="465"/>
      <c r="E14" s="466"/>
      <c r="F14" s="465"/>
      <c r="G14" s="465"/>
      <c r="H14" s="466"/>
    </row>
    <row r="15" spans="1:12" x14ac:dyDescent="0.2">
      <c r="A15" s="490" t="s">
        <v>250</v>
      </c>
      <c r="B15" s="593">
        <v>0</v>
      </c>
      <c r="C15" s="465">
        <v>1408864.81</v>
      </c>
      <c r="D15" s="465">
        <v>27839442.449999999</v>
      </c>
      <c r="E15" s="466">
        <v>29248307.260000002</v>
      </c>
      <c r="F15" s="465">
        <v>29531371.949999999</v>
      </c>
      <c r="G15" s="465"/>
      <c r="H15" s="466">
        <v>58779679.210000001</v>
      </c>
    </row>
    <row r="16" spans="1:12" x14ac:dyDescent="0.2">
      <c r="A16" s="490" t="s">
        <v>251</v>
      </c>
      <c r="B16" s="593">
        <v>0</v>
      </c>
      <c r="C16" s="465">
        <v>7749905.7000000002</v>
      </c>
      <c r="D16" s="465">
        <v>51802729.329999998</v>
      </c>
      <c r="E16" s="466">
        <v>59552635.030000001</v>
      </c>
      <c r="F16" s="465">
        <v>21044631.219999999</v>
      </c>
      <c r="G16" s="465"/>
      <c r="H16" s="466">
        <v>80597266.25</v>
      </c>
    </row>
    <row r="17" spans="1:8" x14ac:dyDescent="0.2">
      <c r="A17" s="490" t="s">
        <v>233</v>
      </c>
      <c r="B17" s="593">
        <v>0</v>
      </c>
      <c r="C17" s="465">
        <v>9158770.5099999998</v>
      </c>
      <c r="D17" s="465">
        <v>79642171.780000001</v>
      </c>
      <c r="E17" s="466">
        <v>88800942.290000007</v>
      </c>
      <c r="F17" s="465">
        <v>50576003.170000002</v>
      </c>
      <c r="G17" s="465"/>
      <c r="H17" s="466">
        <v>139376945.46000001</v>
      </c>
    </row>
    <row r="18" spans="1:8" x14ac:dyDescent="0.2">
      <c r="A18" s="490" t="s">
        <v>234</v>
      </c>
      <c r="B18" s="592">
        <v>0</v>
      </c>
      <c r="C18" s="465"/>
      <c r="D18" s="465"/>
      <c r="E18" s="466"/>
      <c r="F18" s="465"/>
      <c r="G18" s="465"/>
      <c r="H18" s="466"/>
    </row>
    <row r="19" spans="1:8" x14ac:dyDescent="0.2">
      <c r="A19" s="490" t="s">
        <v>171</v>
      </c>
      <c r="B19" s="592">
        <v>0</v>
      </c>
      <c r="C19" s="465"/>
      <c r="D19" s="465"/>
      <c r="E19" s="466"/>
      <c r="F19" s="465"/>
      <c r="G19" s="465"/>
      <c r="H19" s="466"/>
    </row>
    <row r="20" spans="1:8" x14ac:dyDescent="0.2">
      <c r="A20" s="490" t="s">
        <v>252</v>
      </c>
      <c r="B20" s="593">
        <v>0</v>
      </c>
      <c r="C20" s="465">
        <v>4469195.9800000004</v>
      </c>
      <c r="D20" s="465">
        <v>51365292.090000004</v>
      </c>
      <c r="E20" s="466">
        <v>55834488.07</v>
      </c>
      <c r="F20" s="465">
        <v>13277037.1</v>
      </c>
      <c r="G20" s="465"/>
      <c r="H20" s="466">
        <v>69111525.170000002</v>
      </c>
    </row>
    <row r="21" spans="1:8" x14ac:dyDescent="0.2">
      <c r="A21" s="490" t="s">
        <v>253</v>
      </c>
      <c r="B21" s="593">
        <v>0</v>
      </c>
      <c r="C21" s="465">
        <v>766963.66</v>
      </c>
      <c r="D21" s="465">
        <v>10102907.859999999</v>
      </c>
      <c r="E21" s="466">
        <v>10869871.52</v>
      </c>
      <c r="F21" s="465">
        <v>4700142.46</v>
      </c>
      <c r="G21" s="465"/>
      <c r="H21" s="466">
        <v>15570013.98</v>
      </c>
    </row>
    <row r="22" spans="1:8" x14ac:dyDescent="0.2">
      <c r="A22" s="490" t="s">
        <v>269</v>
      </c>
      <c r="B22" s="593">
        <v>0</v>
      </c>
      <c r="C22" s="465">
        <v>5236159.6399999997</v>
      </c>
      <c r="D22" s="465">
        <v>61468199.950000003</v>
      </c>
      <c r="E22" s="466">
        <v>66704359.590000004</v>
      </c>
      <c r="F22" s="465">
        <v>17977179.559999999</v>
      </c>
      <c r="G22" s="465"/>
      <c r="H22" s="466">
        <v>84681539.150000006</v>
      </c>
    </row>
    <row r="23" spans="1:8" x14ac:dyDescent="0.2">
      <c r="A23" s="490" t="s">
        <v>172</v>
      </c>
      <c r="B23" s="592">
        <v>0</v>
      </c>
      <c r="C23" s="465"/>
      <c r="D23" s="465"/>
      <c r="E23" s="466"/>
      <c r="F23" s="465"/>
      <c r="G23" s="465"/>
      <c r="H23" s="466"/>
    </row>
    <row r="24" spans="1:8" x14ac:dyDescent="0.2">
      <c r="A24" s="490" t="s">
        <v>255</v>
      </c>
      <c r="B24" s="593">
        <v>0</v>
      </c>
      <c r="C24" s="465">
        <v>817211.81</v>
      </c>
      <c r="D24" s="465">
        <v>9392366.1199999992</v>
      </c>
      <c r="E24" s="466">
        <v>10209577.93</v>
      </c>
      <c r="F24" s="465">
        <v>2427763.77</v>
      </c>
      <c r="G24" s="465"/>
      <c r="H24" s="466">
        <v>12637341.699999999</v>
      </c>
    </row>
    <row r="25" spans="1:8" x14ac:dyDescent="0.2">
      <c r="A25" s="490" t="s">
        <v>256</v>
      </c>
      <c r="B25" s="593">
        <v>0</v>
      </c>
      <c r="C25" s="465">
        <v>1280767</v>
      </c>
      <c r="D25" s="465">
        <v>16871035</v>
      </c>
      <c r="E25" s="466">
        <v>18151802</v>
      </c>
      <c r="F25" s="465">
        <v>7848856</v>
      </c>
      <c r="G25" s="465"/>
      <c r="H25" s="466">
        <v>26000658</v>
      </c>
    </row>
    <row r="26" spans="1:8" x14ac:dyDescent="0.2">
      <c r="A26" s="490" t="s">
        <v>257</v>
      </c>
      <c r="B26" s="593">
        <v>0</v>
      </c>
      <c r="C26" s="465">
        <v>411143.21</v>
      </c>
      <c r="D26" s="465">
        <v>5415825.8799999999</v>
      </c>
      <c r="E26" s="466">
        <v>5826969.0899999999</v>
      </c>
      <c r="F26" s="465">
        <v>2519586.7999999998</v>
      </c>
      <c r="G26" s="465"/>
      <c r="H26" s="466">
        <v>8346555.8899999997</v>
      </c>
    </row>
    <row r="27" spans="1:8" x14ac:dyDescent="0.2">
      <c r="A27" s="490" t="s">
        <v>270</v>
      </c>
      <c r="B27" s="593">
        <v>0</v>
      </c>
      <c r="C27" s="465">
        <v>2509122</v>
      </c>
      <c r="D27" s="465">
        <v>31679227</v>
      </c>
      <c r="E27" s="466">
        <v>34188349</v>
      </c>
      <c r="F27" s="465">
        <v>12796206</v>
      </c>
      <c r="G27" s="465"/>
      <c r="H27" s="466">
        <v>46984555</v>
      </c>
    </row>
    <row r="28" spans="1:8" ht="12.75" thickBot="1" x14ac:dyDescent="0.25">
      <c r="A28" s="490" t="s">
        <v>239</v>
      </c>
      <c r="B28" s="592">
        <v>0</v>
      </c>
      <c r="C28" s="465">
        <v>7745282</v>
      </c>
      <c r="D28" s="465">
        <v>93147427</v>
      </c>
      <c r="E28" s="466">
        <v>100892708</v>
      </c>
      <c r="F28" s="465">
        <v>30773386</v>
      </c>
      <c r="G28" s="465"/>
      <c r="H28" s="466">
        <v>131666094</v>
      </c>
    </row>
    <row r="29" spans="1:8" ht="13.5" thickTop="1" thickBot="1" x14ac:dyDescent="0.25">
      <c r="A29" s="372" t="s">
        <v>73</v>
      </c>
      <c r="B29" s="471">
        <v>0</v>
      </c>
      <c r="C29" s="471">
        <v>16904052</v>
      </c>
      <c r="D29" s="471">
        <v>172789598</v>
      </c>
      <c r="E29" s="471">
        <v>189693651</v>
      </c>
      <c r="F29" s="471">
        <v>81349389</v>
      </c>
      <c r="G29" s="471"/>
      <c r="H29" s="473">
        <v>271043040</v>
      </c>
    </row>
    <row r="30" spans="1:8" ht="12.75" thickTop="1" x14ac:dyDescent="0.2">
      <c r="A30" s="495" t="s">
        <v>271</v>
      </c>
      <c r="B30" s="594">
        <v>0</v>
      </c>
      <c r="C30" s="554">
        <v>-6881307</v>
      </c>
      <c r="D30" s="554">
        <v>-40763966</v>
      </c>
      <c r="E30" s="554">
        <v>-47645273</v>
      </c>
      <c r="F30" s="554">
        <v>-19927540</v>
      </c>
      <c r="G30" s="554">
        <v>20164.77</v>
      </c>
      <c r="H30" s="554">
        <v>-67552649</v>
      </c>
    </row>
    <row r="31" spans="1:8" x14ac:dyDescent="0.2">
      <c r="A31" s="490" t="s">
        <v>241</v>
      </c>
      <c r="B31" s="592">
        <v>0</v>
      </c>
      <c r="C31" s="465"/>
      <c r="D31" s="465"/>
      <c r="E31" s="466"/>
      <c r="F31" s="465"/>
      <c r="G31" s="465"/>
      <c r="H31" s="465"/>
    </row>
    <row r="32" spans="1:8" x14ac:dyDescent="0.2">
      <c r="A32" s="490" t="s">
        <v>263</v>
      </c>
      <c r="B32" s="593">
        <v>0</v>
      </c>
      <c r="C32" s="465">
        <v>86799.679999999993</v>
      </c>
      <c r="D32" s="465">
        <v>1143373.8400000001</v>
      </c>
      <c r="E32" s="465">
        <v>1230173.52</v>
      </c>
      <c r="F32" s="465">
        <v>531927.82999999996</v>
      </c>
      <c r="G32" s="465"/>
      <c r="H32" s="465">
        <v>1762101.35</v>
      </c>
    </row>
    <row r="33" spans="1:10" x14ac:dyDescent="0.2">
      <c r="A33" s="490" t="s">
        <v>264</v>
      </c>
      <c r="B33" s="593">
        <v>0</v>
      </c>
      <c r="C33" s="465">
        <v>11002.89</v>
      </c>
      <c r="D33" s="465">
        <v>144936.73000000001</v>
      </c>
      <c r="E33" s="465">
        <v>155939.62</v>
      </c>
      <c r="F33" s="465">
        <v>67428.44</v>
      </c>
      <c r="G33" s="465"/>
      <c r="H33" s="465">
        <v>223368.06</v>
      </c>
    </row>
    <row r="34" spans="1:10" x14ac:dyDescent="0.2">
      <c r="A34" s="490" t="s">
        <v>266</v>
      </c>
      <c r="B34" s="593">
        <v>0</v>
      </c>
      <c r="C34" s="466">
        <v>75796.789999999994</v>
      </c>
      <c r="D34" s="466">
        <v>998437.11</v>
      </c>
      <c r="E34" s="466">
        <v>1074233.8999999999</v>
      </c>
      <c r="F34" s="466">
        <v>464499.39</v>
      </c>
      <c r="G34" s="466"/>
      <c r="H34" s="466">
        <v>1538733.29</v>
      </c>
    </row>
    <row r="35" spans="1:10" x14ac:dyDescent="0.2">
      <c r="A35" s="490" t="s">
        <v>243</v>
      </c>
      <c r="B35" s="592">
        <v>0</v>
      </c>
      <c r="C35" s="465"/>
      <c r="D35" s="465"/>
      <c r="E35" s="466"/>
      <c r="F35" s="465"/>
      <c r="G35" s="465"/>
      <c r="H35" s="465"/>
    </row>
    <row r="36" spans="1:10" x14ac:dyDescent="0.2">
      <c r="A36" s="490" t="s">
        <v>260</v>
      </c>
      <c r="B36" s="593">
        <v>0</v>
      </c>
      <c r="C36" s="465">
        <v>531405.18000000005</v>
      </c>
      <c r="D36" s="465">
        <v>6999989.1399999997</v>
      </c>
      <c r="E36" s="465">
        <v>7531394.3200000003</v>
      </c>
      <c r="F36" s="465">
        <v>3256581.84</v>
      </c>
      <c r="G36" s="465"/>
      <c r="H36" s="465">
        <v>10787976.16</v>
      </c>
    </row>
    <row r="37" spans="1:10" x14ac:dyDescent="0.2">
      <c r="A37" s="490" t="s">
        <v>261</v>
      </c>
      <c r="B37" s="593">
        <v>0</v>
      </c>
      <c r="C37" s="465">
        <v>384114.66</v>
      </c>
      <c r="D37" s="465">
        <v>5059789.78</v>
      </c>
      <c r="E37" s="465">
        <v>5443904.4400000004</v>
      </c>
      <c r="F37" s="465">
        <v>2353949.2999999998</v>
      </c>
      <c r="G37" s="465"/>
      <c r="H37" s="465">
        <v>7797853.7400000002</v>
      </c>
    </row>
    <row r="38" spans="1:10" x14ac:dyDescent="0.2">
      <c r="A38" s="490" t="s">
        <v>244</v>
      </c>
      <c r="B38" s="593">
        <v>0</v>
      </c>
      <c r="C38" s="466">
        <v>147290.51999999999</v>
      </c>
      <c r="D38" s="466">
        <v>1940199.36</v>
      </c>
      <c r="E38" s="466">
        <v>2087489.88</v>
      </c>
      <c r="F38" s="466">
        <v>902632.54</v>
      </c>
      <c r="G38" s="466"/>
      <c r="H38" s="466">
        <v>2990122.42</v>
      </c>
    </row>
    <row r="39" spans="1:10" ht="12.75" thickBot="1" x14ac:dyDescent="0.25">
      <c r="A39" s="493" t="s">
        <v>10</v>
      </c>
      <c r="B39" s="595">
        <v>0</v>
      </c>
      <c r="C39" s="555">
        <v>542004.39</v>
      </c>
      <c r="D39" s="555">
        <v>7139608.21</v>
      </c>
      <c r="E39" s="554">
        <v>7681612.5999999996</v>
      </c>
      <c r="F39" s="555">
        <v>3321536.36</v>
      </c>
      <c r="G39" s="555"/>
      <c r="H39" s="555">
        <v>11003148.960000001</v>
      </c>
    </row>
    <row r="40" spans="1:10" ht="13.5" thickTop="1" thickBot="1" x14ac:dyDescent="0.25">
      <c r="A40" s="372" t="s">
        <v>11</v>
      </c>
      <c r="B40" s="471">
        <v>0</v>
      </c>
      <c r="C40" s="471">
        <v>-6116215</v>
      </c>
      <c r="D40" s="471">
        <v>-30685722</v>
      </c>
      <c r="E40" s="471">
        <v>-36801937</v>
      </c>
      <c r="F40" s="471">
        <v>-15238872</v>
      </c>
      <c r="G40" s="471">
        <v>20164.77</v>
      </c>
      <c r="H40" s="473">
        <v>-52020644</v>
      </c>
    </row>
    <row r="41" spans="1:10" ht="12.75" thickTop="1" x14ac:dyDescent="0.2">
      <c r="E41" s="377"/>
    </row>
    <row r="42" spans="1:10" x14ac:dyDescent="0.2">
      <c r="A42" s="198"/>
      <c r="B42" s="198"/>
      <c r="E42" s="377"/>
      <c r="I42" s="198"/>
      <c r="J42" s="198"/>
    </row>
  </sheetData>
  <mergeCells count="2">
    <mergeCell ref="B4:E4"/>
    <mergeCell ref="B2:F2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0"/>
  <sheetViews>
    <sheetView showGridLines="0" topLeftCell="A49" workbookViewId="0">
      <selection activeCell="G60" sqref="G60"/>
    </sheetView>
  </sheetViews>
  <sheetFormatPr baseColWidth="10" defaultRowHeight="15" x14ac:dyDescent="0.25"/>
  <cols>
    <col min="1" max="1" width="11.42578125" style="1"/>
    <col min="2" max="2" width="25.140625" style="1" customWidth="1"/>
    <col min="3" max="3" width="30.5703125" style="1" customWidth="1"/>
    <col min="4" max="4" width="15.28515625" style="1" customWidth="1"/>
    <col min="5" max="5" width="18.42578125" style="1" customWidth="1"/>
    <col min="6" max="6" width="11.42578125" style="1"/>
    <col min="7" max="7" width="11.7109375" style="1" bestFit="1" customWidth="1"/>
    <col min="8" max="16384" width="11.42578125" style="1"/>
  </cols>
  <sheetData>
    <row r="1" spans="1:7" ht="15.75" thickTop="1" x14ac:dyDescent="0.25">
      <c r="A1" s="229" t="s">
        <v>28</v>
      </c>
      <c r="B1" s="230"/>
      <c r="C1" s="231"/>
      <c r="D1" s="231"/>
      <c r="E1" s="231"/>
      <c r="F1" s="231"/>
      <c r="G1" s="232"/>
    </row>
    <row r="2" spans="1:7" x14ac:dyDescent="0.25">
      <c r="A2" s="233"/>
      <c r="B2" s="234"/>
      <c r="C2" s="235"/>
      <c r="D2" s="235"/>
      <c r="E2" s="235"/>
      <c r="F2" s="235"/>
      <c r="G2" s="236"/>
    </row>
    <row r="3" spans="1:7" x14ac:dyDescent="0.25">
      <c r="A3" s="521" t="s">
        <v>21</v>
      </c>
      <c r="B3" s="523"/>
      <c r="C3" s="171"/>
      <c r="D3" s="171"/>
      <c r="E3" s="171"/>
      <c r="F3" s="171"/>
      <c r="G3" s="239"/>
    </row>
    <row r="4" spans="1:7" x14ac:dyDescent="0.25">
      <c r="A4" s="240"/>
      <c r="B4" s="241"/>
      <c r="C4" s="171"/>
      <c r="D4" s="171"/>
      <c r="E4" s="171"/>
      <c r="F4" s="171"/>
      <c r="G4" s="239"/>
    </row>
    <row r="5" spans="1:7" x14ac:dyDescent="0.25">
      <c r="A5" s="240"/>
      <c r="B5" s="241"/>
      <c r="C5" s="521" t="s">
        <v>214</v>
      </c>
      <c r="D5" s="522"/>
      <c r="E5" s="522"/>
      <c r="F5" s="522"/>
      <c r="G5" s="523"/>
    </row>
    <row r="6" spans="1:7" x14ac:dyDescent="0.25">
      <c r="A6" s="240"/>
      <c r="B6" s="241"/>
      <c r="C6" s="171"/>
      <c r="D6" s="171"/>
      <c r="E6" s="171"/>
      <c r="F6" s="171"/>
      <c r="G6" s="239"/>
    </row>
    <row r="7" spans="1:7" ht="15.75" thickBot="1" x14ac:dyDescent="0.3">
      <c r="A7" s="244"/>
      <c r="B7" s="518"/>
      <c r="C7" s="181"/>
      <c r="D7" s="181"/>
      <c r="E7" s="181"/>
      <c r="F7" s="181"/>
      <c r="G7" s="245"/>
    </row>
    <row r="8" spans="1:7" ht="15.75" thickTop="1" x14ac:dyDescent="0.25">
      <c r="A8" s="246"/>
      <c r="B8" s="247"/>
      <c r="C8" s="176"/>
      <c r="D8" s="176"/>
      <c r="E8" s="176"/>
      <c r="F8" s="176"/>
      <c r="G8" s="248"/>
    </row>
    <row r="9" spans="1:7" x14ac:dyDescent="0.25">
      <c r="A9" s="240"/>
      <c r="B9" s="241" t="s">
        <v>31</v>
      </c>
      <c r="C9" s="516" t="s">
        <v>32</v>
      </c>
      <c r="D9" s="517"/>
      <c r="E9" s="517"/>
      <c r="F9" s="517"/>
      <c r="G9" s="518"/>
    </row>
    <row r="10" spans="1:7" ht="15.75" thickBot="1" x14ac:dyDescent="0.3">
      <c r="A10" s="249"/>
      <c r="B10" s="250"/>
      <c r="C10" s="251"/>
      <c r="D10" s="251"/>
      <c r="E10" s="251"/>
      <c r="F10" s="251"/>
      <c r="G10" s="252"/>
    </row>
    <row r="11" spans="1:7" ht="15.75" thickTop="1" x14ac:dyDescent="0.25">
      <c r="A11" s="233"/>
      <c r="B11" s="234"/>
      <c r="C11" s="253"/>
      <c r="D11" s="253"/>
      <c r="E11" s="253"/>
      <c r="F11" s="253"/>
      <c r="G11" s="254"/>
    </row>
    <row r="12" spans="1:7" x14ac:dyDescent="0.25">
      <c r="A12" s="233"/>
      <c r="B12" s="241"/>
      <c r="C12" s="255" t="s">
        <v>33</v>
      </c>
      <c r="D12" s="527" t="s">
        <v>5</v>
      </c>
      <c r="E12" s="255" t="s">
        <v>7</v>
      </c>
      <c r="F12" s="255"/>
      <c r="G12" s="254"/>
    </row>
    <row r="13" spans="1:7" x14ac:dyDescent="0.25">
      <c r="A13" s="233"/>
      <c r="B13" s="241"/>
      <c r="C13" s="517"/>
      <c r="D13" s="255"/>
      <c r="E13" s="255"/>
      <c r="F13" s="255"/>
      <c r="G13" s="254"/>
    </row>
    <row r="14" spans="1:7" x14ac:dyDescent="0.25">
      <c r="A14" s="233"/>
      <c r="B14" s="241" t="s">
        <v>34</v>
      </c>
      <c r="C14" s="171">
        <v>29913764.934388101</v>
      </c>
      <c r="D14" s="171">
        <v>3150073.7646255326</v>
      </c>
      <c r="E14" s="172">
        <v>33063838.699013636</v>
      </c>
      <c r="F14" s="171"/>
      <c r="G14" s="254"/>
    </row>
    <row r="15" spans="1:7" x14ac:dyDescent="0.25">
      <c r="A15" s="233"/>
      <c r="B15" s="241"/>
      <c r="C15" s="171"/>
      <c r="D15" s="171"/>
      <c r="E15" s="172"/>
      <c r="F15" s="171"/>
      <c r="G15" s="254"/>
    </row>
    <row r="16" spans="1:7" x14ac:dyDescent="0.25">
      <c r="A16" s="233"/>
      <c r="B16" s="241" t="s">
        <v>35</v>
      </c>
      <c r="C16" s="171">
        <v>8196508.0981354443</v>
      </c>
      <c r="D16" s="171">
        <v>386987.08807133581</v>
      </c>
      <c r="E16" s="172">
        <v>8583495.1862067804</v>
      </c>
      <c r="F16" s="171"/>
      <c r="G16" s="254"/>
    </row>
    <row r="17" spans="1:10" x14ac:dyDescent="0.25">
      <c r="A17" s="233"/>
      <c r="B17" s="241"/>
      <c r="C17" s="171"/>
      <c r="D17" s="171"/>
      <c r="E17" s="172"/>
      <c r="F17" s="171"/>
      <c r="G17" s="254"/>
    </row>
    <row r="18" spans="1:10" x14ac:dyDescent="0.25">
      <c r="A18" s="233"/>
      <c r="B18" s="241" t="s">
        <v>204</v>
      </c>
      <c r="C18" s="171">
        <v>17613756.127986923</v>
      </c>
      <c r="D18" s="171">
        <v>2650351.6559062349</v>
      </c>
      <c r="E18" s="172">
        <v>20264107.783893157</v>
      </c>
      <c r="F18" s="171"/>
      <c r="G18" s="254"/>
    </row>
    <row r="19" spans="1:10" x14ac:dyDescent="0.25">
      <c r="A19" s="233"/>
      <c r="B19" s="241"/>
      <c r="C19" s="171"/>
      <c r="D19" s="171"/>
      <c r="E19" s="172"/>
      <c r="F19" s="171"/>
      <c r="G19" s="254"/>
    </row>
    <row r="20" spans="1:10" x14ac:dyDescent="0.25">
      <c r="A20" s="233"/>
      <c r="B20" s="241" t="s">
        <v>36</v>
      </c>
      <c r="C20" s="171">
        <v>10877723.037502926</v>
      </c>
      <c r="D20" s="171">
        <v>29355596.094882786</v>
      </c>
      <c r="E20" s="172">
        <v>40233319.132385716</v>
      </c>
      <c r="F20" s="171"/>
      <c r="G20" s="254"/>
    </row>
    <row r="21" spans="1:10" x14ac:dyDescent="0.25">
      <c r="A21" s="233"/>
      <c r="B21" s="241"/>
      <c r="C21" s="171"/>
      <c r="D21" s="171"/>
      <c r="E21" s="172"/>
      <c r="F21" s="171"/>
      <c r="G21" s="254"/>
    </row>
    <row r="22" spans="1:10" x14ac:dyDescent="0.25">
      <c r="A22" s="233"/>
      <c r="B22" s="241" t="s">
        <v>37</v>
      </c>
      <c r="C22" s="171">
        <v>8522000.9275393337</v>
      </c>
      <c r="D22" s="171">
        <v>372199.57045548153</v>
      </c>
      <c r="E22" s="172">
        <v>8894200.4979948159</v>
      </c>
      <c r="F22" s="171"/>
      <c r="G22" s="254"/>
    </row>
    <row r="23" spans="1:10" x14ac:dyDescent="0.25">
      <c r="A23" s="233"/>
      <c r="B23" s="241"/>
      <c r="C23" s="171"/>
      <c r="D23" s="171"/>
      <c r="E23" s="172"/>
      <c r="F23" s="171"/>
      <c r="G23" s="254"/>
    </row>
    <row r="24" spans="1:10" x14ac:dyDescent="0.25">
      <c r="A24" s="233"/>
      <c r="B24" s="241" t="s">
        <v>38</v>
      </c>
      <c r="C24" s="171">
        <v>13677174.99892235</v>
      </c>
      <c r="D24" s="171">
        <v>14660792.302305555</v>
      </c>
      <c r="E24" s="172">
        <v>28337967.301227905</v>
      </c>
      <c r="F24" s="171"/>
      <c r="G24" s="254"/>
    </row>
    <row r="25" spans="1:10" x14ac:dyDescent="0.25">
      <c r="A25" s="233"/>
      <c r="B25" s="241"/>
      <c r="C25" s="171"/>
      <c r="D25" s="171"/>
      <c r="E25" s="172"/>
      <c r="F25" s="172"/>
      <c r="G25" s="254"/>
    </row>
    <row r="26" spans="1:10" x14ac:dyDescent="0.25">
      <c r="A26" s="233"/>
      <c r="B26" s="241"/>
      <c r="C26" s="32"/>
      <c r="D26" s="32"/>
      <c r="E26" s="32"/>
      <c r="F26" s="32"/>
      <c r="G26" s="254"/>
    </row>
    <row r="27" spans="1:10" x14ac:dyDescent="0.25">
      <c r="A27" s="233"/>
      <c r="B27" s="241" t="s">
        <v>7</v>
      </c>
      <c r="C27" s="32">
        <v>88800928.124475077</v>
      </c>
      <c r="D27" s="32">
        <v>50576000.476246931</v>
      </c>
      <c r="E27" s="32">
        <v>139376928.60072201</v>
      </c>
      <c r="F27" s="32"/>
      <c r="G27" s="256">
        <v>0.63030609267535198</v>
      </c>
      <c r="I27" s="168"/>
      <c r="J27" s="168"/>
    </row>
    <row r="28" spans="1:10" x14ac:dyDescent="0.25">
      <c r="A28" s="233"/>
      <c r="B28" s="234"/>
      <c r="C28" s="235"/>
      <c r="D28" s="235"/>
      <c r="E28" s="235"/>
      <c r="F28" s="257"/>
      <c r="G28" s="254"/>
    </row>
    <row r="29" spans="1:10" x14ac:dyDescent="0.25">
      <c r="A29" s="233"/>
      <c r="B29" s="258"/>
      <c r="C29" s="259"/>
      <c r="D29" s="259"/>
      <c r="E29" s="260"/>
      <c r="F29" s="260"/>
      <c r="G29" s="254"/>
    </row>
    <row r="30" spans="1:10" ht="15.75" thickBot="1" x14ac:dyDescent="0.3">
      <c r="A30" s="233"/>
      <c r="B30" s="258"/>
      <c r="C30" s="259"/>
      <c r="D30" s="259"/>
      <c r="E30" s="235"/>
      <c r="F30" s="235"/>
      <c r="G30" s="254"/>
    </row>
    <row r="31" spans="1:10" ht="15.75" thickTop="1" x14ac:dyDescent="0.25">
      <c r="A31" s="229"/>
      <c r="B31" s="230"/>
      <c r="C31" s="261"/>
      <c r="D31" s="231"/>
      <c r="E31" s="231"/>
      <c r="F31" s="231"/>
      <c r="G31" s="262"/>
    </row>
    <row r="32" spans="1:10" x14ac:dyDescent="0.25">
      <c r="A32" s="240"/>
      <c r="B32" s="241" t="s">
        <v>31</v>
      </c>
      <c r="C32" s="516" t="s">
        <v>39</v>
      </c>
      <c r="D32" s="517"/>
      <c r="E32" s="517"/>
      <c r="F32" s="517"/>
      <c r="G32" s="518"/>
    </row>
    <row r="33" spans="1:7" ht="15.75" thickBot="1" x14ac:dyDescent="0.3">
      <c r="A33" s="263"/>
      <c r="B33" s="264"/>
      <c r="C33" s="412"/>
      <c r="D33" s="179"/>
      <c r="E33" s="179"/>
      <c r="F33" s="179"/>
      <c r="G33" s="180"/>
    </row>
    <row r="34" spans="1:7" ht="15.75" thickTop="1" x14ac:dyDescent="0.25">
      <c r="A34" s="240"/>
      <c r="B34" s="241"/>
      <c r="C34" s="171"/>
      <c r="D34" s="171"/>
      <c r="E34" s="171"/>
      <c r="F34" s="171"/>
      <c r="G34" s="170"/>
    </row>
    <row r="35" spans="1:7" x14ac:dyDescent="0.25">
      <c r="A35" s="240"/>
      <c r="B35" s="241"/>
      <c r="C35" s="255" t="s">
        <v>171</v>
      </c>
      <c r="D35" s="255" t="s">
        <v>172</v>
      </c>
      <c r="E35" s="255" t="s">
        <v>7</v>
      </c>
      <c r="F35" s="517"/>
      <c r="G35" s="518"/>
    </row>
    <row r="36" spans="1:7" x14ac:dyDescent="0.25">
      <c r="A36" s="240"/>
      <c r="B36" s="241"/>
      <c r="C36" s="265"/>
      <c r="D36" s="265"/>
      <c r="E36" s="255"/>
      <c r="F36" s="181"/>
      <c r="G36" s="182"/>
    </row>
    <row r="37" spans="1:7" x14ac:dyDescent="0.25">
      <c r="A37" s="240"/>
      <c r="B37" s="241" t="s">
        <v>34</v>
      </c>
      <c r="C37" s="265">
        <v>37659147.154415831</v>
      </c>
      <c r="D37" s="265">
        <v>3528866.5349929342</v>
      </c>
      <c r="E37" s="172">
        <v>41188013.689408764</v>
      </c>
      <c r="F37" s="181"/>
      <c r="G37" s="184"/>
    </row>
    <row r="38" spans="1:7" x14ac:dyDescent="0.25">
      <c r="A38" s="240"/>
      <c r="B38" s="241"/>
      <c r="C38" s="265"/>
      <c r="D38" s="265"/>
      <c r="E38" s="172"/>
      <c r="F38" s="181"/>
      <c r="G38" s="184"/>
    </row>
    <row r="39" spans="1:7" x14ac:dyDescent="0.25">
      <c r="A39" s="240"/>
      <c r="B39" s="241" t="s">
        <v>35</v>
      </c>
      <c r="C39" s="265">
        <v>2328503.9242785401</v>
      </c>
      <c r="D39" s="265">
        <v>734668.86833283654</v>
      </c>
      <c r="E39" s="172">
        <v>3063172.7926113764</v>
      </c>
      <c r="F39" s="181"/>
      <c r="G39" s="184"/>
    </row>
    <row r="40" spans="1:7" x14ac:dyDescent="0.25">
      <c r="A40" s="240"/>
      <c r="B40" s="241"/>
      <c r="C40" s="265"/>
      <c r="D40" s="265"/>
      <c r="E40" s="172"/>
      <c r="F40" s="181"/>
      <c r="G40" s="184"/>
    </row>
    <row r="41" spans="1:7" x14ac:dyDescent="0.25">
      <c r="A41" s="240"/>
      <c r="B41" s="241" t="s">
        <v>204</v>
      </c>
      <c r="C41" s="265">
        <v>363960.53211003164</v>
      </c>
      <c r="D41" s="265">
        <v>2296934.1604200043</v>
      </c>
      <c r="E41" s="172">
        <v>2660894.692530036</v>
      </c>
      <c r="F41" s="181"/>
      <c r="G41" s="184"/>
    </row>
    <row r="42" spans="1:7" x14ac:dyDescent="0.25">
      <c r="A42" s="240"/>
      <c r="B42" s="241"/>
      <c r="C42" s="265"/>
      <c r="D42" s="265"/>
      <c r="E42" s="172"/>
      <c r="F42" s="181"/>
      <c r="G42" s="184"/>
    </row>
    <row r="43" spans="1:7" x14ac:dyDescent="0.25">
      <c r="A43" s="240"/>
      <c r="B43" s="241" t="s">
        <v>36</v>
      </c>
      <c r="C43" s="265">
        <v>15299981.959556142</v>
      </c>
      <c r="D43" s="265">
        <v>4071018.0337520968</v>
      </c>
      <c r="E43" s="172">
        <v>19370999.993308239</v>
      </c>
      <c r="F43" s="181"/>
      <c r="G43" s="184"/>
    </row>
    <row r="44" spans="1:7" x14ac:dyDescent="0.25">
      <c r="A44" s="240"/>
      <c r="B44" s="241"/>
      <c r="C44" s="265"/>
      <c r="D44" s="265"/>
      <c r="E44" s="172"/>
      <c r="F44" s="181"/>
      <c r="G44" s="184"/>
    </row>
    <row r="45" spans="1:7" x14ac:dyDescent="0.25">
      <c r="A45" s="240"/>
      <c r="B45" s="241" t="s">
        <v>37</v>
      </c>
      <c r="C45" s="265">
        <v>11189155.165262828</v>
      </c>
      <c r="D45" s="265">
        <v>1415569.7876338714</v>
      </c>
      <c r="E45" s="172">
        <v>12604724.952896699</v>
      </c>
      <c r="F45" s="181"/>
      <c r="G45" s="184"/>
    </row>
    <row r="46" spans="1:7" x14ac:dyDescent="0.25">
      <c r="A46" s="240"/>
      <c r="B46" s="241"/>
      <c r="C46" s="339"/>
      <c r="D46" s="265"/>
      <c r="E46" s="172"/>
      <c r="F46" s="181"/>
      <c r="G46" s="184"/>
    </row>
    <row r="47" spans="1:7" x14ac:dyDescent="0.25">
      <c r="A47" s="240"/>
      <c r="B47" s="241" t="s">
        <v>38</v>
      </c>
      <c r="C47" s="265">
        <v>2270776.4343766239</v>
      </c>
      <c r="D47" s="265">
        <v>590272.36486825708</v>
      </c>
      <c r="E47" s="172">
        <v>2861048.7992448811</v>
      </c>
      <c r="F47" s="181"/>
      <c r="G47" s="184"/>
    </row>
    <row r="48" spans="1:7" x14ac:dyDescent="0.25">
      <c r="A48" s="240"/>
      <c r="B48" s="241"/>
      <c r="C48" s="339"/>
      <c r="D48" s="265"/>
      <c r="E48" s="172"/>
      <c r="F48" s="181"/>
      <c r="G48" s="184"/>
    </row>
    <row r="49" spans="1:10" x14ac:dyDescent="0.25">
      <c r="A49" s="240"/>
      <c r="B49" s="241"/>
      <c r="C49" s="339"/>
      <c r="D49" s="265"/>
      <c r="E49" s="32"/>
      <c r="F49" s="181"/>
      <c r="G49" s="184"/>
    </row>
    <row r="50" spans="1:10" x14ac:dyDescent="0.25">
      <c r="A50" s="240"/>
      <c r="B50" s="241"/>
      <c r="C50" s="339"/>
      <c r="D50" s="265"/>
      <c r="E50" s="32"/>
      <c r="F50" s="181"/>
      <c r="G50" s="184"/>
    </row>
    <row r="51" spans="1:10" x14ac:dyDescent="0.25">
      <c r="A51" s="240"/>
      <c r="B51" s="172" t="s">
        <v>7</v>
      </c>
      <c r="C51" s="340">
        <v>69111525.169999987</v>
      </c>
      <c r="D51" s="266">
        <v>12637329.750000002</v>
      </c>
      <c r="E51" s="266">
        <v>81748854.919999987</v>
      </c>
      <c r="F51" s="525"/>
      <c r="G51" s="256">
        <v>0.36969390732464807</v>
      </c>
      <c r="I51" s="168"/>
      <c r="J51" s="168"/>
    </row>
    <row r="52" spans="1:10" x14ac:dyDescent="0.25">
      <c r="A52" s="240"/>
      <c r="B52" s="241"/>
      <c r="C52" s="181"/>
      <c r="D52" s="181"/>
      <c r="E52" s="255"/>
      <c r="F52" s="181"/>
      <c r="G52" s="184"/>
    </row>
    <row r="53" spans="1:10" x14ac:dyDescent="0.25">
      <c r="A53" s="240"/>
      <c r="B53" s="267"/>
      <c r="C53" s="108"/>
      <c r="D53" s="108"/>
      <c r="E53" s="189"/>
      <c r="F53" s="189"/>
      <c r="G53" s="526"/>
    </row>
    <row r="54" spans="1:10" ht="15.75" thickBot="1" x14ac:dyDescent="0.3">
      <c r="A54" s="240"/>
      <c r="B54" s="241"/>
      <c r="C54" s="171"/>
      <c r="D54" s="171"/>
      <c r="E54" s="171"/>
      <c r="F54" s="171"/>
      <c r="G54" s="170"/>
    </row>
    <row r="55" spans="1:10" ht="15.75" thickTop="1" x14ac:dyDescent="0.25">
      <c r="A55" s="246"/>
      <c r="B55" s="247"/>
      <c r="C55" s="175"/>
      <c r="D55" s="176"/>
      <c r="E55" s="176"/>
      <c r="F55" s="176"/>
      <c r="G55" s="177"/>
    </row>
    <row r="56" spans="1:10" x14ac:dyDescent="0.25">
      <c r="A56" s="413" t="s">
        <v>173</v>
      </c>
      <c r="B56" s="268"/>
      <c r="C56" s="516"/>
      <c r="D56" s="517"/>
      <c r="E56" s="269"/>
      <c r="F56" s="269"/>
      <c r="G56" s="526">
        <v>221125783.520722</v>
      </c>
    </row>
    <row r="57" spans="1:10" ht="15.75" thickBot="1" x14ac:dyDescent="0.3">
      <c r="A57" s="249"/>
      <c r="B57" s="250"/>
      <c r="C57" s="270"/>
      <c r="D57" s="271"/>
      <c r="E57" s="271"/>
      <c r="F57" s="271"/>
      <c r="G57" s="272"/>
    </row>
    <row r="58" spans="1:10" ht="15.75" thickTop="1" x14ac:dyDescent="0.25"/>
    <row r="60" spans="1:10" x14ac:dyDescent="0.25">
      <c r="G60" s="167"/>
    </row>
  </sheetData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69"/>
  <sheetViews>
    <sheetView showGridLines="0" topLeftCell="A61" workbookViewId="0">
      <selection activeCell="B29" sqref="B29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36.85546875" style="1" bestFit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279"/>
      <c r="B1" s="280"/>
      <c r="C1" s="281"/>
      <c r="D1" s="281"/>
      <c r="E1" s="281"/>
      <c r="F1" s="282"/>
    </row>
    <row r="2" spans="1:6" x14ac:dyDescent="0.25">
      <c r="A2" s="190"/>
      <c r="B2" s="283"/>
      <c r="C2" s="265"/>
      <c r="D2" s="265"/>
      <c r="E2" s="265"/>
      <c r="F2" s="284"/>
    </row>
    <row r="3" spans="1:6" x14ac:dyDescent="0.25">
      <c r="A3" s="190"/>
      <c r="B3" s="400"/>
      <c r="C3" s="400" t="s">
        <v>182</v>
      </c>
      <c r="D3" s="400"/>
      <c r="E3" s="400"/>
      <c r="F3" s="401"/>
    </row>
    <row r="4" spans="1:6" x14ac:dyDescent="0.25">
      <c r="A4" s="190"/>
      <c r="B4" s="397"/>
      <c r="C4" s="397"/>
      <c r="D4" s="397"/>
      <c r="E4" s="397"/>
      <c r="F4" s="398"/>
    </row>
    <row r="5" spans="1:6" x14ac:dyDescent="0.25">
      <c r="A5" s="190"/>
      <c r="B5" s="403"/>
      <c r="C5" s="403" t="s">
        <v>158</v>
      </c>
      <c r="D5" s="403"/>
      <c r="E5" s="403"/>
      <c r="F5" s="404"/>
    </row>
    <row r="6" spans="1:6" x14ac:dyDescent="0.25">
      <c r="A6" s="190"/>
      <c r="B6" s="288"/>
      <c r="C6" s="289"/>
      <c r="D6" s="289"/>
      <c r="E6" s="289"/>
      <c r="F6" s="284"/>
    </row>
    <row r="7" spans="1:6" x14ac:dyDescent="0.25">
      <c r="A7" s="290"/>
      <c r="B7" s="291"/>
      <c r="C7" s="291"/>
      <c r="D7" s="108"/>
      <c r="E7" s="108"/>
      <c r="F7" s="404"/>
    </row>
    <row r="8" spans="1:6" x14ac:dyDescent="0.25">
      <c r="A8" s="190"/>
      <c r="B8" s="292"/>
      <c r="C8" s="292"/>
      <c r="D8" s="292"/>
      <c r="E8" s="292"/>
      <c r="F8" s="293"/>
    </row>
    <row r="9" spans="1:6" x14ac:dyDescent="0.25">
      <c r="A9" s="190"/>
      <c r="B9" s="294" t="s">
        <v>175</v>
      </c>
      <c r="C9" s="659" t="s">
        <v>46</v>
      </c>
      <c r="D9" s="659"/>
      <c r="E9" s="402" t="s">
        <v>206</v>
      </c>
      <c r="F9" s="296"/>
    </row>
    <row r="10" spans="1:6" x14ac:dyDescent="0.25">
      <c r="A10" s="190"/>
      <c r="B10" s="108"/>
      <c r="C10" s="297"/>
      <c r="D10" s="402"/>
      <c r="E10" s="297"/>
      <c r="F10" s="245"/>
    </row>
    <row r="11" spans="1:6" x14ac:dyDescent="0.25">
      <c r="A11" s="190"/>
      <c r="B11" s="108"/>
      <c r="C11" s="402" t="s">
        <v>47</v>
      </c>
      <c r="D11" s="402" t="s">
        <v>5</v>
      </c>
      <c r="E11" s="297"/>
      <c r="F11" s="284"/>
    </row>
    <row r="12" spans="1:6" x14ac:dyDescent="0.25">
      <c r="A12" s="290"/>
      <c r="B12" s="298"/>
      <c r="C12" s="299" t="s">
        <v>48</v>
      </c>
      <c r="D12" s="415" t="s">
        <v>199</v>
      </c>
      <c r="E12" s="299" t="s">
        <v>48</v>
      </c>
      <c r="F12" s="300"/>
    </row>
    <row r="13" spans="1:6" x14ac:dyDescent="0.25">
      <c r="A13" s="190"/>
      <c r="B13" s="301"/>
      <c r="C13" s="302"/>
      <c r="D13" s="222"/>
      <c r="E13" s="222"/>
      <c r="F13" s="398"/>
    </row>
    <row r="14" spans="1:6" x14ac:dyDescent="0.25">
      <c r="A14" s="190"/>
      <c r="B14" s="241" t="s">
        <v>34</v>
      </c>
      <c r="C14" s="396">
        <v>1165.7514442192514</v>
      </c>
      <c r="D14" s="397">
        <v>258.12871427258841</v>
      </c>
      <c r="E14" s="397">
        <v>1605.1134502214986</v>
      </c>
      <c r="F14" s="182"/>
    </row>
    <row r="15" spans="1:6" x14ac:dyDescent="0.25">
      <c r="A15" s="190"/>
      <c r="B15" s="241"/>
      <c r="C15" s="396"/>
      <c r="D15" s="397"/>
      <c r="E15" s="397"/>
      <c r="F15" s="182"/>
    </row>
    <row r="16" spans="1:6" x14ac:dyDescent="0.25">
      <c r="A16" s="190"/>
      <c r="B16" s="241" t="s">
        <v>35</v>
      </c>
      <c r="C16" s="396">
        <v>319.42121541417526</v>
      </c>
      <c r="D16" s="397">
        <v>31.711155657912549</v>
      </c>
      <c r="E16" s="397">
        <v>119.37307506133459</v>
      </c>
      <c r="F16" s="182"/>
    </row>
    <row r="17" spans="1:6" x14ac:dyDescent="0.25">
      <c r="A17" s="190"/>
      <c r="B17" s="241"/>
      <c r="C17" s="396"/>
      <c r="D17" s="397"/>
      <c r="E17" s="397"/>
      <c r="F17" s="182"/>
    </row>
    <row r="18" spans="1:6" x14ac:dyDescent="0.25">
      <c r="A18" s="190"/>
      <c r="B18" s="241" t="s">
        <v>204</v>
      </c>
      <c r="C18" s="396">
        <v>686.41515667999158</v>
      </c>
      <c r="D18" s="397">
        <v>217.17963337618181</v>
      </c>
      <c r="E18" s="397">
        <v>103.69613579353621</v>
      </c>
      <c r="F18" s="182"/>
    </row>
    <row r="19" spans="1:6" x14ac:dyDescent="0.25">
      <c r="A19" s="190"/>
      <c r="B19" s="241"/>
      <c r="C19" s="396"/>
      <c r="D19" s="397"/>
      <c r="E19" s="397"/>
      <c r="F19" s="182"/>
    </row>
    <row r="20" spans="1:6" x14ac:dyDescent="0.25">
      <c r="A20" s="190"/>
      <c r="B20" s="241" t="s">
        <v>36</v>
      </c>
      <c r="C20" s="396">
        <v>423.90923939529335</v>
      </c>
      <c r="D20" s="397">
        <v>2405.506296954381</v>
      </c>
      <c r="E20" s="397">
        <v>754.8956564879187</v>
      </c>
      <c r="F20" s="182"/>
    </row>
    <row r="21" spans="1:6" x14ac:dyDescent="0.25">
      <c r="A21" s="190"/>
      <c r="B21" s="241"/>
      <c r="C21" s="396"/>
      <c r="D21" s="397"/>
      <c r="E21" s="397"/>
      <c r="F21" s="182"/>
    </row>
    <row r="22" spans="1:6" x14ac:dyDescent="0.25">
      <c r="A22" s="190"/>
      <c r="B22" s="241" t="s">
        <v>37</v>
      </c>
      <c r="C22" s="396">
        <v>332.10580181755358</v>
      </c>
      <c r="D22" s="397">
        <v>30.499411681524279</v>
      </c>
      <c r="E22" s="397">
        <v>491.21119825789441</v>
      </c>
      <c r="F22" s="182"/>
    </row>
    <row r="23" spans="1:6" x14ac:dyDescent="0.25">
      <c r="A23" s="190"/>
      <c r="B23" s="241"/>
      <c r="C23" s="396"/>
      <c r="D23" s="397"/>
      <c r="E23" s="397"/>
      <c r="F23" s="182"/>
    </row>
    <row r="24" spans="1:6" x14ac:dyDescent="0.25">
      <c r="A24" s="190"/>
      <c r="B24" s="241" t="s">
        <v>38</v>
      </c>
      <c r="C24" s="396">
        <v>533.0050076546579</v>
      </c>
      <c r="D24" s="397">
        <v>1201.3596347200028</v>
      </c>
      <c r="E24" s="397">
        <v>111.49622179010078</v>
      </c>
      <c r="F24" s="182"/>
    </row>
    <row r="25" spans="1:6" x14ac:dyDescent="0.25">
      <c r="A25" s="190"/>
      <c r="B25" s="241"/>
      <c r="C25" s="304"/>
      <c r="D25" s="305"/>
      <c r="E25" s="305"/>
      <c r="F25" s="182"/>
    </row>
    <row r="26" spans="1:6" x14ac:dyDescent="0.25">
      <c r="A26" s="190"/>
      <c r="B26" s="241"/>
      <c r="C26" s="197"/>
      <c r="D26" s="303"/>
      <c r="E26" s="303"/>
      <c r="F26" s="182"/>
    </row>
    <row r="27" spans="1:6" x14ac:dyDescent="0.25">
      <c r="A27" s="306"/>
      <c r="B27" s="307"/>
      <c r="C27" s="308"/>
      <c r="D27" s="308"/>
      <c r="E27" s="308"/>
      <c r="F27" s="309"/>
    </row>
    <row r="28" spans="1:6" x14ac:dyDescent="0.25">
      <c r="A28" s="190"/>
      <c r="B28" s="310" t="s">
        <v>7</v>
      </c>
      <c r="C28" s="37">
        <v>3460.607865180923</v>
      </c>
      <c r="D28" s="37">
        <v>4144.3848466625914</v>
      </c>
      <c r="E28" s="37">
        <v>3185.7857376122834</v>
      </c>
      <c r="F28" s="182"/>
    </row>
    <row r="29" spans="1:6" x14ac:dyDescent="0.25">
      <c r="A29" s="290"/>
      <c r="B29" s="311"/>
      <c r="C29" s="192"/>
      <c r="D29" s="192"/>
      <c r="E29" s="192"/>
      <c r="F29" s="312"/>
    </row>
    <row r="30" spans="1:6" x14ac:dyDescent="0.25">
      <c r="A30" s="190"/>
      <c r="B30" s="283"/>
      <c r="C30" s="181"/>
      <c r="D30" s="181"/>
      <c r="E30" s="397"/>
      <c r="F30" s="182"/>
    </row>
    <row r="31" spans="1:6" x14ac:dyDescent="0.25">
      <c r="A31" s="190"/>
      <c r="B31" s="294" t="s">
        <v>49</v>
      </c>
      <c r="C31" s="76">
        <v>25660.5</v>
      </c>
      <c r="D31" s="76">
        <v>12203.5</v>
      </c>
      <c r="E31" s="403"/>
      <c r="F31" s="182"/>
    </row>
    <row r="32" spans="1:6" x14ac:dyDescent="0.25">
      <c r="A32" s="190"/>
      <c r="B32" s="311"/>
      <c r="C32" s="313"/>
      <c r="D32" s="313"/>
      <c r="E32" s="313"/>
      <c r="F32" s="314"/>
    </row>
    <row r="33" spans="1:6" x14ac:dyDescent="0.25">
      <c r="A33" s="306"/>
      <c r="B33" s="315"/>
      <c r="C33" s="187"/>
      <c r="D33" s="181"/>
      <c r="E33" s="181"/>
      <c r="F33" s="182"/>
    </row>
    <row r="34" spans="1:6" x14ac:dyDescent="0.25">
      <c r="A34" s="190"/>
      <c r="B34" s="316" t="s">
        <v>50</v>
      </c>
      <c r="C34" s="222"/>
      <c r="D34" s="222"/>
      <c r="E34" s="181"/>
      <c r="F34" s="182"/>
    </row>
    <row r="35" spans="1:6" x14ac:dyDescent="0.25">
      <c r="A35" s="190"/>
      <c r="B35" s="317"/>
      <c r="C35" s="318"/>
      <c r="D35" s="222"/>
      <c r="E35" s="319"/>
      <c r="F35" s="182"/>
    </row>
    <row r="36" spans="1:6" x14ac:dyDescent="0.25">
      <c r="A36" s="190"/>
      <c r="B36" s="320" t="s">
        <v>177</v>
      </c>
      <c r="C36" s="396">
        <v>1.3354158231993298</v>
      </c>
      <c r="D36" s="397">
        <v>1.3244373182824771</v>
      </c>
      <c r="E36" s="319">
        <v>0</v>
      </c>
      <c r="F36" s="182"/>
    </row>
    <row r="37" spans="1:6" x14ac:dyDescent="0.25">
      <c r="A37" s="190"/>
      <c r="B37" s="320"/>
      <c r="C37" s="396"/>
      <c r="D37" s="397"/>
      <c r="E37" s="397"/>
      <c r="F37" s="398"/>
    </row>
    <row r="38" spans="1:6" x14ac:dyDescent="0.25">
      <c r="A38" s="190"/>
      <c r="B38" s="283" t="s">
        <v>52</v>
      </c>
      <c r="C38" s="396">
        <v>1.345900014587738</v>
      </c>
      <c r="D38" s="397">
        <v>1.3355593321303965</v>
      </c>
      <c r="E38" s="181"/>
      <c r="F38" s="182"/>
    </row>
    <row r="39" spans="1:6" x14ac:dyDescent="0.25">
      <c r="A39" s="290"/>
      <c r="B39" s="321"/>
      <c r="C39" s="191"/>
      <c r="D39" s="192"/>
      <c r="E39" s="192"/>
      <c r="F39" s="312"/>
    </row>
    <row r="40" spans="1:6" x14ac:dyDescent="0.25">
      <c r="A40" s="190"/>
      <c r="B40" s="283"/>
      <c r="C40" s="421"/>
      <c r="D40" s="181"/>
      <c r="E40" s="397"/>
      <c r="F40" s="182"/>
    </row>
    <row r="41" spans="1:6" x14ac:dyDescent="0.25">
      <c r="A41" s="190"/>
      <c r="B41" s="294" t="s">
        <v>53</v>
      </c>
      <c r="C41" s="76">
        <v>7055280</v>
      </c>
      <c r="D41" s="181"/>
      <c r="E41" s="181"/>
      <c r="F41" s="182"/>
    </row>
    <row r="42" spans="1:6" x14ac:dyDescent="0.25">
      <c r="A42" s="190"/>
      <c r="B42" s="294"/>
      <c r="C42" s="76"/>
      <c r="D42" s="181"/>
      <c r="E42" s="181"/>
      <c r="F42" s="182"/>
    </row>
    <row r="43" spans="1:6" x14ac:dyDescent="0.25">
      <c r="A43" s="190"/>
      <c r="B43" s="294" t="s">
        <v>54</v>
      </c>
      <c r="C43" s="76">
        <v>3111780</v>
      </c>
      <c r="D43" s="181"/>
      <c r="E43" s="181"/>
      <c r="F43" s="182"/>
    </row>
    <row r="44" spans="1:6" x14ac:dyDescent="0.25">
      <c r="A44" s="190"/>
      <c r="B44" s="322"/>
      <c r="C44" s="323"/>
      <c r="D44" s="181"/>
      <c r="E44" s="181"/>
      <c r="F44" s="182"/>
    </row>
    <row r="45" spans="1:6" x14ac:dyDescent="0.25">
      <c r="A45" s="306"/>
      <c r="B45" s="315"/>
      <c r="C45" s="324"/>
      <c r="D45" s="325"/>
      <c r="E45" s="326"/>
      <c r="F45" s="309"/>
    </row>
    <row r="46" spans="1:6" x14ac:dyDescent="0.25">
      <c r="A46" s="190"/>
      <c r="B46" s="327" t="s">
        <v>55</v>
      </c>
      <c r="C46" s="265"/>
      <c r="D46" s="181"/>
      <c r="E46" s="397"/>
      <c r="F46" s="182"/>
    </row>
    <row r="47" spans="1:6" x14ac:dyDescent="0.25">
      <c r="A47" s="190"/>
      <c r="B47" s="320"/>
      <c r="C47" s="265"/>
      <c r="D47" s="181"/>
      <c r="E47" s="397"/>
      <c r="F47" s="182"/>
    </row>
    <row r="48" spans="1:6" x14ac:dyDescent="0.25">
      <c r="A48" s="190"/>
      <c r="B48" s="320" t="s">
        <v>56</v>
      </c>
      <c r="C48" s="397">
        <v>4.1455912819902263</v>
      </c>
      <c r="D48" s="181"/>
      <c r="E48" s="397"/>
      <c r="F48" s="182"/>
    </row>
    <row r="49" spans="1:6" x14ac:dyDescent="0.25">
      <c r="A49" s="190"/>
      <c r="B49" s="320"/>
      <c r="C49" s="397"/>
      <c r="D49" s="181"/>
      <c r="E49" s="397"/>
      <c r="F49" s="182"/>
    </row>
    <row r="50" spans="1:6" x14ac:dyDescent="0.25">
      <c r="A50" s="190"/>
      <c r="B50" s="320" t="s">
        <v>57</v>
      </c>
      <c r="C50" s="396">
        <v>9.3992207868165494</v>
      </c>
      <c r="D50" s="181"/>
      <c r="E50" s="397"/>
      <c r="F50" s="182"/>
    </row>
    <row r="51" spans="1:6" x14ac:dyDescent="0.25">
      <c r="A51" s="190"/>
      <c r="B51" s="320"/>
      <c r="C51" s="396"/>
      <c r="D51" s="181"/>
      <c r="E51" s="397"/>
      <c r="F51" s="182"/>
    </row>
    <row r="52" spans="1:6" x14ac:dyDescent="0.25">
      <c r="A52" s="190"/>
      <c r="B52" s="320" t="s">
        <v>178</v>
      </c>
      <c r="C52" s="396">
        <v>60.959852881630447</v>
      </c>
      <c r="D52" s="181"/>
      <c r="E52" s="283"/>
      <c r="F52" s="182"/>
    </row>
    <row r="53" spans="1:6" x14ac:dyDescent="0.25">
      <c r="A53" s="190"/>
      <c r="B53" s="320"/>
      <c r="C53" s="396"/>
      <c r="D53" s="181"/>
      <c r="E53" s="283"/>
      <c r="F53" s="182"/>
    </row>
    <row r="54" spans="1:6" x14ac:dyDescent="0.25">
      <c r="A54" s="190"/>
      <c r="B54" s="320" t="s">
        <v>58</v>
      </c>
      <c r="C54" s="396">
        <v>65.227974876115923</v>
      </c>
      <c r="D54" s="181"/>
      <c r="E54" s="283"/>
      <c r="F54" s="182"/>
    </row>
    <row r="55" spans="1:6" x14ac:dyDescent="0.25">
      <c r="A55" s="290"/>
      <c r="B55" s="321"/>
      <c r="C55" s="328"/>
      <c r="D55" s="192"/>
      <c r="E55" s="311"/>
      <c r="F55" s="312"/>
    </row>
    <row r="56" spans="1:6" x14ac:dyDescent="0.25">
      <c r="A56" s="190"/>
      <c r="B56" s="301"/>
      <c r="C56" s="397"/>
      <c r="D56" s="181"/>
      <c r="E56" s="283"/>
      <c r="F56" s="182"/>
    </row>
    <row r="57" spans="1:6" x14ac:dyDescent="0.25">
      <c r="A57" s="190"/>
      <c r="B57" s="327" t="s">
        <v>59</v>
      </c>
      <c r="C57" s="396"/>
      <c r="D57" s="181"/>
      <c r="E57" s="283"/>
      <c r="F57" s="182"/>
    </row>
    <row r="58" spans="1:6" x14ac:dyDescent="0.25">
      <c r="A58" s="190"/>
      <c r="B58" s="320"/>
      <c r="C58" s="396"/>
      <c r="D58" s="181"/>
      <c r="E58" s="283"/>
      <c r="F58" s="182"/>
    </row>
    <row r="59" spans="1:6" x14ac:dyDescent="0.25">
      <c r="A59" s="190"/>
      <c r="B59" s="317" t="s">
        <v>60</v>
      </c>
      <c r="C59" s="396">
        <v>15.125811133820514</v>
      </c>
      <c r="D59" s="222"/>
      <c r="E59" s="283"/>
      <c r="F59" s="182"/>
    </row>
    <row r="60" spans="1:6" x14ac:dyDescent="0.25">
      <c r="A60" s="190"/>
      <c r="B60" s="317"/>
      <c r="C60" s="197"/>
      <c r="D60" s="222"/>
      <c r="E60" s="265"/>
      <c r="F60" s="182"/>
    </row>
    <row r="61" spans="1:6" x14ac:dyDescent="0.25">
      <c r="A61" s="190"/>
      <c r="B61" s="317" t="s">
        <v>61</v>
      </c>
      <c r="C61" s="396">
        <v>426.94891814916565</v>
      </c>
      <c r="D61" s="222"/>
      <c r="E61" s="266"/>
      <c r="F61" s="173"/>
    </row>
    <row r="62" spans="1:6" x14ac:dyDescent="0.25">
      <c r="A62" s="190"/>
      <c r="B62" s="320"/>
      <c r="C62" s="396"/>
      <c r="D62" s="181"/>
      <c r="E62" s="265"/>
      <c r="F62" s="182"/>
    </row>
    <row r="63" spans="1:6" x14ac:dyDescent="0.25">
      <c r="A63" s="190"/>
      <c r="B63" s="320" t="s">
        <v>179</v>
      </c>
      <c r="C63" s="396">
        <v>45.648592612588295</v>
      </c>
      <c r="D63" s="181"/>
      <c r="E63" s="265"/>
      <c r="F63" s="182"/>
    </row>
    <row r="64" spans="1:6" x14ac:dyDescent="0.25">
      <c r="A64" s="190"/>
      <c r="B64" s="268"/>
      <c r="C64" s="396"/>
      <c r="D64" s="397"/>
      <c r="E64" s="329"/>
      <c r="F64" s="182"/>
    </row>
    <row r="65" spans="1:6" x14ac:dyDescent="0.25">
      <c r="A65" s="190"/>
      <c r="B65" s="267" t="s">
        <v>62</v>
      </c>
      <c r="C65" s="396">
        <v>48.464205490105343</v>
      </c>
      <c r="D65" s="222"/>
      <c r="E65" s="108"/>
      <c r="F65" s="330"/>
    </row>
    <row r="66" spans="1:6" x14ac:dyDescent="0.25">
      <c r="A66" s="190"/>
      <c r="B66" s="330"/>
      <c r="C66" s="331"/>
      <c r="D66" s="222"/>
      <c r="E66" s="108"/>
      <c r="F66" s="330"/>
    </row>
    <row r="67" spans="1:6" x14ac:dyDescent="0.25">
      <c r="A67" s="190"/>
      <c r="B67" s="330"/>
      <c r="C67" s="108"/>
      <c r="D67" s="222"/>
      <c r="E67" s="108"/>
      <c r="F67" s="330"/>
    </row>
    <row r="68" spans="1:6" ht="15.75" thickBot="1" x14ac:dyDescent="0.3">
      <c r="A68" s="332"/>
      <c r="B68" s="333"/>
      <c r="C68" s="334"/>
      <c r="D68" s="334"/>
      <c r="E68" s="334"/>
      <c r="F68" s="333"/>
    </row>
    <row r="69" spans="1:6" ht="15.75" thickTop="1" x14ac:dyDescent="0.25"/>
  </sheetData>
  <mergeCells count="1">
    <mergeCell ref="C9:D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TM44"/>
  <sheetViews>
    <sheetView showGridLines="0" workbookViewId="0">
      <selection activeCell="B9" sqref="B9"/>
    </sheetView>
  </sheetViews>
  <sheetFormatPr baseColWidth="10" defaultRowHeight="12" x14ac:dyDescent="0.2"/>
  <cols>
    <col min="1" max="1" width="36" style="370" customWidth="1"/>
    <col min="2" max="2" width="15.28515625" style="479" bestFit="1" customWidth="1"/>
    <col min="3" max="3" width="16.85546875" style="479" bestFit="1" customWidth="1"/>
    <col min="4" max="4" width="13.7109375" style="479" bestFit="1" customWidth="1"/>
    <col min="5" max="5" width="15.28515625" style="480" bestFit="1" customWidth="1"/>
    <col min="6" max="6" width="17.28515625" style="479" customWidth="1"/>
    <col min="7" max="7" width="21" style="479" bestFit="1" customWidth="1"/>
    <col min="8" max="8" width="15.28515625" style="479" bestFit="1" customWidth="1"/>
    <col min="9" max="16384" width="11.42578125" style="370"/>
  </cols>
  <sheetData>
    <row r="1" spans="1:16081" x14ac:dyDescent="0.2">
      <c r="A1" s="368"/>
      <c r="B1" s="377"/>
      <c r="C1" s="377"/>
      <c r="D1" s="377"/>
      <c r="E1" s="377"/>
      <c r="F1" s="377"/>
      <c r="G1" s="377"/>
      <c r="H1" s="377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368"/>
      <c r="AC1" s="368"/>
      <c r="AD1" s="368"/>
      <c r="AE1" s="368"/>
      <c r="AF1" s="368"/>
      <c r="AG1" s="368"/>
      <c r="AH1" s="368"/>
      <c r="AI1" s="368"/>
      <c r="AJ1" s="368"/>
      <c r="AK1" s="368"/>
      <c r="AL1" s="368"/>
      <c r="AM1" s="368"/>
      <c r="AN1" s="368"/>
      <c r="AO1" s="368"/>
      <c r="AP1" s="368"/>
      <c r="AQ1" s="368"/>
      <c r="AR1" s="368"/>
      <c r="AS1" s="368"/>
      <c r="AT1" s="368"/>
      <c r="AU1" s="368"/>
      <c r="AV1" s="368"/>
      <c r="AW1" s="368"/>
      <c r="AX1" s="368"/>
      <c r="AY1" s="368"/>
      <c r="AZ1" s="368"/>
      <c r="BA1" s="368"/>
      <c r="BB1" s="368"/>
      <c r="BC1" s="368"/>
      <c r="BD1" s="368"/>
      <c r="BE1" s="368"/>
      <c r="BF1" s="368"/>
      <c r="BG1" s="368"/>
      <c r="BH1" s="368"/>
      <c r="BI1" s="368"/>
      <c r="BJ1" s="368"/>
      <c r="BK1" s="368"/>
      <c r="BL1" s="368"/>
      <c r="BM1" s="368"/>
      <c r="BN1" s="368"/>
      <c r="BO1" s="368"/>
      <c r="BP1" s="368"/>
      <c r="BQ1" s="368"/>
      <c r="BR1" s="368"/>
      <c r="BS1" s="368"/>
      <c r="BT1" s="368"/>
      <c r="BU1" s="368"/>
      <c r="BV1" s="368"/>
      <c r="BW1" s="368"/>
      <c r="BX1" s="368"/>
      <c r="BY1" s="368"/>
      <c r="BZ1" s="368"/>
      <c r="CA1" s="368"/>
      <c r="CB1" s="368"/>
      <c r="CC1" s="368"/>
      <c r="CD1" s="368"/>
      <c r="CE1" s="368"/>
      <c r="CF1" s="368"/>
      <c r="CG1" s="368"/>
      <c r="CH1" s="368"/>
      <c r="CI1" s="368"/>
      <c r="CJ1" s="368"/>
      <c r="CK1" s="368"/>
      <c r="CL1" s="368"/>
      <c r="CM1" s="368"/>
      <c r="CN1" s="368"/>
      <c r="CO1" s="368"/>
      <c r="CP1" s="368"/>
      <c r="CQ1" s="368"/>
      <c r="CR1" s="368"/>
      <c r="CS1" s="368"/>
      <c r="CT1" s="368"/>
      <c r="CU1" s="368"/>
      <c r="CV1" s="368"/>
      <c r="CW1" s="368"/>
      <c r="CX1" s="368"/>
      <c r="CY1" s="368"/>
      <c r="CZ1" s="368"/>
      <c r="DA1" s="368"/>
      <c r="DB1" s="368"/>
      <c r="DC1" s="368"/>
      <c r="DD1" s="368"/>
      <c r="DE1" s="368"/>
      <c r="DF1" s="368"/>
      <c r="DG1" s="368"/>
      <c r="DH1" s="368"/>
      <c r="DI1" s="368"/>
      <c r="DJ1" s="368"/>
      <c r="DK1" s="368"/>
      <c r="DL1" s="368"/>
      <c r="DM1" s="368"/>
      <c r="DN1" s="368"/>
      <c r="DO1" s="368"/>
      <c r="DP1" s="368"/>
      <c r="DQ1" s="368"/>
      <c r="DR1" s="368"/>
      <c r="DS1" s="368"/>
      <c r="DT1" s="368"/>
      <c r="DU1" s="368"/>
      <c r="DV1" s="368"/>
      <c r="DW1" s="368"/>
      <c r="DX1" s="368"/>
      <c r="DY1" s="368"/>
      <c r="DZ1" s="368"/>
      <c r="EA1" s="368"/>
      <c r="EB1" s="368"/>
      <c r="EC1" s="368"/>
      <c r="ED1" s="368"/>
      <c r="EE1" s="368"/>
      <c r="EF1" s="368"/>
      <c r="EG1" s="368"/>
      <c r="EH1" s="368"/>
      <c r="EI1" s="368"/>
      <c r="EJ1" s="368"/>
      <c r="EK1" s="368"/>
      <c r="EL1" s="368"/>
      <c r="EM1" s="368"/>
      <c r="EN1" s="368"/>
      <c r="EO1" s="368"/>
      <c r="EP1" s="368"/>
      <c r="EQ1" s="368"/>
      <c r="ER1" s="368"/>
      <c r="ES1" s="368"/>
      <c r="ET1" s="368"/>
      <c r="EU1" s="368"/>
      <c r="EV1" s="368"/>
      <c r="EW1" s="368"/>
      <c r="EX1" s="368"/>
      <c r="EY1" s="368"/>
      <c r="EZ1" s="368"/>
      <c r="FA1" s="368"/>
      <c r="FB1" s="368"/>
      <c r="FC1" s="368"/>
      <c r="FD1" s="368"/>
      <c r="FE1" s="368"/>
      <c r="FF1" s="368"/>
      <c r="FG1" s="368"/>
      <c r="FH1" s="368"/>
      <c r="FI1" s="368"/>
      <c r="FJ1" s="368"/>
      <c r="FK1" s="368"/>
      <c r="FL1" s="368"/>
      <c r="FM1" s="368"/>
      <c r="FN1" s="368"/>
      <c r="FO1" s="368"/>
      <c r="FP1" s="368"/>
      <c r="FQ1" s="368"/>
      <c r="FR1" s="368"/>
      <c r="FS1" s="368"/>
      <c r="FT1" s="368"/>
      <c r="FU1" s="368"/>
      <c r="FV1" s="368"/>
      <c r="FW1" s="368"/>
      <c r="FX1" s="368"/>
      <c r="FY1" s="368"/>
      <c r="FZ1" s="368"/>
      <c r="GA1" s="368"/>
      <c r="GB1" s="368"/>
      <c r="GC1" s="368"/>
      <c r="GD1" s="368"/>
      <c r="GE1" s="368"/>
      <c r="GF1" s="368"/>
      <c r="GG1" s="368"/>
      <c r="GH1" s="368"/>
      <c r="GI1" s="368"/>
      <c r="GJ1" s="368"/>
      <c r="GK1" s="368"/>
      <c r="GL1" s="368"/>
      <c r="GM1" s="368"/>
      <c r="GN1" s="368"/>
      <c r="GO1" s="368"/>
      <c r="GP1" s="368"/>
      <c r="GQ1" s="368"/>
      <c r="GR1" s="368"/>
      <c r="GS1" s="368"/>
      <c r="GT1" s="368"/>
      <c r="GU1" s="368"/>
      <c r="GV1" s="368"/>
      <c r="GW1" s="368"/>
      <c r="GX1" s="368"/>
      <c r="GY1" s="368"/>
      <c r="GZ1" s="368"/>
      <c r="HA1" s="368"/>
      <c r="HB1" s="368"/>
      <c r="HC1" s="368"/>
      <c r="HD1" s="368"/>
      <c r="HE1" s="368"/>
      <c r="HF1" s="368"/>
      <c r="HG1" s="368"/>
      <c r="HH1" s="368"/>
      <c r="HI1" s="368"/>
      <c r="HJ1" s="368"/>
      <c r="HK1" s="368"/>
      <c r="HL1" s="368"/>
      <c r="HM1" s="368"/>
      <c r="HN1" s="368"/>
      <c r="HO1" s="368"/>
      <c r="HP1" s="368"/>
      <c r="HQ1" s="368"/>
      <c r="HR1" s="368"/>
      <c r="HS1" s="368"/>
      <c r="HT1" s="368"/>
      <c r="HU1" s="368"/>
      <c r="HV1" s="368"/>
      <c r="HW1" s="368"/>
      <c r="HX1" s="368"/>
      <c r="HY1" s="368"/>
      <c r="HZ1" s="368"/>
      <c r="IA1" s="368"/>
      <c r="IB1" s="368"/>
      <c r="IC1" s="368"/>
      <c r="ID1" s="368"/>
      <c r="IE1" s="368"/>
      <c r="IF1" s="368"/>
      <c r="IG1" s="368"/>
      <c r="IH1" s="368"/>
      <c r="II1" s="368"/>
      <c r="IJ1" s="368"/>
      <c r="IK1" s="368"/>
      <c r="IL1" s="368"/>
      <c r="IM1" s="368"/>
      <c r="IN1" s="368"/>
      <c r="IO1" s="368"/>
      <c r="IP1" s="368"/>
      <c r="IQ1" s="368"/>
      <c r="IR1" s="368"/>
      <c r="IS1" s="368"/>
      <c r="IT1" s="368"/>
      <c r="IU1" s="368"/>
      <c r="IV1" s="368"/>
      <c r="IW1" s="368"/>
      <c r="IX1" s="368"/>
      <c r="IY1" s="368"/>
      <c r="IZ1" s="368"/>
      <c r="JA1" s="368"/>
      <c r="JB1" s="368"/>
      <c r="JC1" s="368"/>
      <c r="JD1" s="368"/>
      <c r="JE1" s="368"/>
      <c r="JF1" s="368"/>
      <c r="JG1" s="368"/>
      <c r="JH1" s="368"/>
      <c r="JI1" s="368"/>
      <c r="JJ1" s="368"/>
      <c r="JK1" s="368"/>
      <c r="JL1" s="368"/>
      <c r="JM1" s="368"/>
      <c r="JN1" s="368"/>
      <c r="JO1" s="368"/>
      <c r="JP1" s="368"/>
      <c r="JQ1" s="368"/>
      <c r="JR1" s="368"/>
      <c r="JS1" s="368"/>
      <c r="JT1" s="368"/>
      <c r="JU1" s="368"/>
      <c r="JV1" s="368"/>
      <c r="JW1" s="368"/>
      <c r="JX1" s="368"/>
      <c r="JY1" s="368"/>
      <c r="JZ1" s="368"/>
      <c r="KA1" s="368"/>
      <c r="KB1" s="368"/>
      <c r="KC1" s="368"/>
      <c r="KD1" s="368"/>
      <c r="KE1" s="368"/>
      <c r="KF1" s="368"/>
      <c r="KG1" s="368"/>
      <c r="KH1" s="368"/>
      <c r="KI1" s="368"/>
      <c r="KJ1" s="368"/>
      <c r="KK1" s="368"/>
      <c r="KL1" s="368"/>
      <c r="KM1" s="368"/>
      <c r="KN1" s="368"/>
      <c r="KO1" s="368"/>
      <c r="KP1" s="368"/>
      <c r="KQ1" s="368"/>
      <c r="KR1" s="368"/>
      <c r="KS1" s="368"/>
      <c r="KT1" s="368"/>
      <c r="KU1" s="368"/>
      <c r="KV1" s="368"/>
      <c r="KW1" s="368"/>
      <c r="KX1" s="368"/>
      <c r="KY1" s="368"/>
      <c r="KZ1" s="368"/>
      <c r="LA1" s="368"/>
      <c r="LB1" s="368"/>
      <c r="LC1" s="368"/>
      <c r="LD1" s="368"/>
      <c r="LE1" s="368"/>
      <c r="LF1" s="368"/>
      <c r="LG1" s="368"/>
      <c r="LH1" s="368"/>
      <c r="LI1" s="368"/>
      <c r="LJ1" s="368"/>
      <c r="LK1" s="368"/>
      <c r="LL1" s="368"/>
      <c r="LM1" s="368"/>
      <c r="LN1" s="368"/>
      <c r="LO1" s="368"/>
      <c r="LP1" s="368"/>
      <c r="LQ1" s="368"/>
      <c r="LR1" s="368"/>
      <c r="LS1" s="368"/>
      <c r="LT1" s="368"/>
      <c r="LU1" s="368"/>
      <c r="LV1" s="368"/>
      <c r="LW1" s="368"/>
      <c r="LX1" s="368"/>
      <c r="LY1" s="368"/>
      <c r="LZ1" s="368"/>
      <c r="MA1" s="368"/>
      <c r="MB1" s="368"/>
      <c r="MC1" s="368"/>
      <c r="MD1" s="368"/>
      <c r="ME1" s="368"/>
      <c r="MF1" s="368"/>
      <c r="MG1" s="368"/>
      <c r="MH1" s="368"/>
      <c r="MI1" s="368"/>
      <c r="MJ1" s="368"/>
      <c r="MK1" s="368"/>
      <c r="ML1" s="368"/>
      <c r="MM1" s="368"/>
      <c r="MN1" s="368"/>
      <c r="MO1" s="368"/>
      <c r="MP1" s="368"/>
      <c r="MQ1" s="368"/>
      <c r="MR1" s="368"/>
      <c r="MS1" s="368"/>
      <c r="MT1" s="368"/>
      <c r="MU1" s="368"/>
      <c r="MV1" s="368"/>
      <c r="MW1" s="368"/>
      <c r="MX1" s="368"/>
      <c r="MY1" s="368"/>
      <c r="MZ1" s="368"/>
      <c r="NA1" s="368"/>
      <c r="NB1" s="368"/>
      <c r="NC1" s="368"/>
      <c r="ND1" s="368"/>
      <c r="NE1" s="368"/>
      <c r="NF1" s="368"/>
      <c r="NG1" s="368"/>
      <c r="NH1" s="368"/>
      <c r="NI1" s="368"/>
      <c r="NJ1" s="368"/>
      <c r="NK1" s="368"/>
      <c r="NL1" s="368"/>
      <c r="NM1" s="368"/>
      <c r="NN1" s="368"/>
      <c r="NO1" s="368"/>
      <c r="NP1" s="368"/>
      <c r="NQ1" s="368"/>
      <c r="NR1" s="368"/>
      <c r="NS1" s="368"/>
      <c r="NT1" s="368"/>
      <c r="NU1" s="368"/>
      <c r="NV1" s="368"/>
      <c r="NW1" s="368"/>
      <c r="NX1" s="368"/>
      <c r="NY1" s="368"/>
      <c r="NZ1" s="368"/>
      <c r="OA1" s="368"/>
      <c r="OB1" s="368"/>
      <c r="OC1" s="368"/>
      <c r="OD1" s="368"/>
      <c r="OE1" s="368"/>
      <c r="OF1" s="368"/>
      <c r="OG1" s="368"/>
      <c r="OH1" s="368"/>
      <c r="OI1" s="368"/>
      <c r="OJ1" s="368"/>
      <c r="OK1" s="368"/>
      <c r="OL1" s="368"/>
      <c r="OM1" s="368"/>
      <c r="ON1" s="368"/>
      <c r="OO1" s="368"/>
      <c r="OP1" s="368"/>
      <c r="OQ1" s="368"/>
      <c r="OR1" s="368"/>
      <c r="OS1" s="368"/>
      <c r="OT1" s="368"/>
      <c r="OU1" s="368"/>
      <c r="OV1" s="368"/>
      <c r="OW1" s="368"/>
      <c r="OX1" s="368"/>
      <c r="OY1" s="368"/>
      <c r="OZ1" s="368"/>
      <c r="PA1" s="368"/>
      <c r="PB1" s="368"/>
      <c r="PC1" s="368"/>
      <c r="PD1" s="368"/>
      <c r="PE1" s="368"/>
      <c r="PF1" s="368"/>
      <c r="PG1" s="368"/>
      <c r="PH1" s="368"/>
      <c r="PI1" s="368"/>
      <c r="PJ1" s="368"/>
      <c r="PK1" s="368"/>
      <c r="PL1" s="368"/>
      <c r="PM1" s="368"/>
      <c r="PN1" s="368"/>
      <c r="PO1" s="368"/>
      <c r="PP1" s="368"/>
      <c r="PQ1" s="368"/>
      <c r="PR1" s="368"/>
      <c r="PS1" s="368"/>
      <c r="PT1" s="368"/>
      <c r="PU1" s="368"/>
      <c r="PV1" s="368"/>
      <c r="PW1" s="368"/>
      <c r="PX1" s="368"/>
      <c r="PY1" s="368"/>
      <c r="PZ1" s="368"/>
      <c r="QA1" s="368"/>
      <c r="QB1" s="368"/>
      <c r="QC1" s="368"/>
      <c r="QD1" s="368"/>
      <c r="QE1" s="368"/>
      <c r="QF1" s="368"/>
      <c r="QG1" s="368"/>
      <c r="QH1" s="368"/>
      <c r="QI1" s="368"/>
      <c r="QJ1" s="368"/>
      <c r="QK1" s="368"/>
      <c r="QL1" s="368"/>
      <c r="QM1" s="368"/>
      <c r="QN1" s="368"/>
      <c r="QO1" s="368"/>
      <c r="QP1" s="368"/>
      <c r="QQ1" s="368"/>
      <c r="QR1" s="368"/>
      <c r="QS1" s="368"/>
      <c r="QT1" s="368"/>
      <c r="QU1" s="368"/>
      <c r="QV1" s="368"/>
      <c r="QW1" s="368"/>
      <c r="QX1" s="368"/>
      <c r="QY1" s="368"/>
      <c r="QZ1" s="368"/>
      <c r="RA1" s="368"/>
      <c r="RB1" s="368"/>
      <c r="RC1" s="368"/>
      <c r="RD1" s="368"/>
      <c r="RE1" s="368"/>
      <c r="RF1" s="368"/>
      <c r="RG1" s="368"/>
      <c r="RH1" s="368"/>
      <c r="RI1" s="368"/>
      <c r="RJ1" s="368"/>
      <c r="RK1" s="368"/>
      <c r="RL1" s="368"/>
      <c r="RM1" s="368"/>
      <c r="RN1" s="368"/>
      <c r="RO1" s="368"/>
      <c r="RP1" s="368"/>
      <c r="RQ1" s="368"/>
      <c r="RR1" s="368"/>
      <c r="RS1" s="368"/>
      <c r="RT1" s="368"/>
      <c r="RU1" s="368"/>
      <c r="RV1" s="368"/>
      <c r="RW1" s="368"/>
      <c r="RX1" s="368"/>
      <c r="RY1" s="368"/>
      <c r="RZ1" s="368"/>
      <c r="SA1" s="368"/>
      <c r="SB1" s="368"/>
      <c r="SC1" s="368"/>
      <c r="SD1" s="368"/>
      <c r="SE1" s="368"/>
      <c r="SF1" s="368"/>
      <c r="SG1" s="368"/>
      <c r="SH1" s="368"/>
      <c r="SI1" s="368"/>
      <c r="SJ1" s="368"/>
      <c r="SK1" s="368"/>
      <c r="SL1" s="368"/>
      <c r="SM1" s="368"/>
      <c r="SN1" s="368"/>
      <c r="SO1" s="368"/>
      <c r="SP1" s="368"/>
      <c r="SQ1" s="368"/>
      <c r="SR1" s="368"/>
      <c r="SS1" s="368"/>
      <c r="ST1" s="368"/>
      <c r="SU1" s="368"/>
      <c r="SV1" s="368"/>
      <c r="SW1" s="368"/>
      <c r="SX1" s="368"/>
      <c r="SY1" s="368"/>
      <c r="SZ1" s="368"/>
      <c r="TA1" s="368"/>
      <c r="TB1" s="368"/>
      <c r="TC1" s="368"/>
      <c r="TD1" s="368"/>
      <c r="TE1" s="368"/>
      <c r="TF1" s="368"/>
      <c r="TG1" s="368"/>
      <c r="TH1" s="368"/>
      <c r="TI1" s="368"/>
      <c r="TJ1" s="368"/>
      <c r="TK1" s="368"/>
      <c r="TL1" s="368"/>
      <c r="TM1" s="368"/>
      <c r="TN1" s="368"/>
      <c r="TO1" s="368"/>
      <c r="TP1" s="368"/>
      <c r="TQ1" s="368"/>
      <c r="TR1" s="368"/>
      <c r="TS1" s="368"/>
      <c r="TT1" s="368"/>
      <c r="TU1" s="368"/>
      <c r="TV1" s="368"/>
      <c r="TW1" s="368"/>
      <c r="TX1" s="368"/>
      <c r="TY1" s="368"/>
      <c r="TZ1" s="368"/>
      <c r="UA1" s="368"/>
      <c r="UB1" s="368"/>
      <c r="UC1" s="368"/>
      <c r="UD1" s="368"/>
      <c r="UE1" s="368"/>
      <c r="UF1" s="368"/>
      <c r="UG1" s="368"/>
      <c r="UH1" s="368"/>
      <c r="UI1" s="368"/>
      <c r="UJ1" s="368"/>
      <c r="UK1" s="368"/>
      <c r="UL1" s="368"/>
      <c r="UM1" s="368"/>
      <c r="UN1" s="368"/>
      <c r="UO1" s="368"/>
      <c r="UP1" s="368"/>
      <c r="UQ1" s="368"/>
      <c r="UR1" s="368"/>
      <c r="US1" s="368"/>
      <c r="UT1" s="368"/>
      <c r="UU1" s="368"/>
      <c r="UV1" s="368"/>
      <c r="UW1" s="368"/>
      <c r="UX1" s="368"/>
      <c r="UY1" s="368"/>
      <c r="UZ1" s="368"/>
      <c r="VA1" s="368"/>
      <c r="VB1" s="368"/>
      <c r="VC1" s="368"/>
      <c r="VD1" s="368"/>
      <c r="VE1" s="368"/>
      <c r="VF1" s="368"/>
      <c r="VG1" s="368"/>
      <c r="VH1" s="368"/>
      <c r="VI1" s="368"/>
      <c r="VJ1" s="368"/>
      <c r="VK1" s="368"/>
      <c r="VL1" s="368"/>
      <c r="VM1" s="368"/>
      <c r="VN1" s="368"/>
      <c r="VO1" s="368"/>
      <c r="VP1" s="368"/>
      <c r="VQ1" s="368"/>
      <c r="VR1" s="368"/>
      <c r="VS1" s="368"/>
      <c r="VT1" s="368"/>
      <c r="VU1" s="368"/>
      <c r="VV1" s="368"/>
      <c r="VW1" s="368"/>
      <c r="VX1" s="368"/>
      <c r="VY1" s="368"/>
      <c r="VZ1" s="368"/>
      <c r="WA1" s="368"/>
      <c r="WB1" s="368"/>
      <c r="WC1" s="368"/>
      <c r="WD1" s="368"/>
      <c r="WE1" s="368"/>
      <c r="WF1" s="368"/>
      <c r="WG1" s="368"/>
      <c r="WH1" s="368"/>
      <c r="WI1" s="368"/>
      <c r="WJ1" s="368"/>
      <c r="WK1" s="368"/>
      <c r="WL1" s="368"/>
      <c r="WM1" s="368"/>
      <c r="WN1" s="368"/>
      <c r="WO1" s="368"/>
      <c r="WP1" s="368"/>
      <c r="WQ1" s="368"/>
      <c r="WR1" s="368"/>
      <c r="WS1" s="368"/>
      <c r="WT1" s="368"/>
      <c r="WU1" s="368"/>
      <c r="WV1" s="368"/>
      <c r="WW1" s="368"/>
      <c r="WX1" s="368"/>
      <c r="WY1" s="368"/>
      <c r="WZ1" s="368"/>
      <c r="XA1" s="368"/>
      <c r="XB1" s="368"/>
      <c r="XC1" s="368"/>
      <c r="XD1" s="368"/>
      <c r="XE1" s="368"/>
      <c r="XF1" s="368"/>
      <c r="XG1" s="368"/>
      <c r="XH1" s="368"/>
      <c r="XI1" s="368"/>
      <c r="XJ1" s="368"/>
      <c r="XK1" s="368"/>
      <c r="XL1" s="368"/>
      <c r="XM1" s="368"/>
      <c r="XN1" s="368"/>
      <c r="XO1" s="368"/>
      <c r="XP1" s="368"/>
      <c r="XQ1" s="368"/>
      <c r="XR1" s="368"/>
      <c r="XS1" s="368"/>
      <c r="XT1" s="368"/>
      <c r="XU1" s="368"/>
      <c r="XV1" s="368"/>
      <c r="XW1" s="368"/>
      <c r="XX1" s="368"/>
      <c r="XY1" s="368"/>
      <c r="XZ1" s="368"/>
      <c r="YA1" s="368"/>
      <c r="YB1" s="368"/>
      <c r="YC1" s="368"/>
      <c r="YD1" s="368"/>
      <c r="YE1" s="368"/>
      <c r="YF1" s="368"/>
      <c r="YG1" s="368"/>
      <c r="YH1" s="368"/>
      <c r="YI1" s="368"/>
      <c r="YJ1" s="368"/>
      <c r="YK1" s="368"/>
      <c r="YL1" s="368"/>
      <c r="YM1" s="368"/>
      <c r="YN1" s="368"/>
      <c r="YO1" s="368"/>
      <c r="YP1" s="368"/>
      <c r="YQ1" s="368"/>
      <c r="YR1" s="368"/>
      <c r="YS1" s="368"/>
      <c r="YT1" s="368"/>
      <c r="YU1" s="368"/>
      <c r="YV1" s="368"/>
      <c r="YW1" s="368"/>
      <c r="YX1" s="368"/>
      <c r="YY1" s="368"/>
      <c r="YZ1" s="368"/>
      <c r="ZA1" s="368"/>
      <c r="ZB1" s="368"/>
      <c r="ZC1" s="368"/>
      <c r="ZD1" s="368"/>
      <c r="ZE1" s="368"/>
      <c r="ZF1" s="368"/>
      <c r="ZG1" s="368"/>
      <c r="ZH1" s="368"/>
      <c r="ZI1" s="368"/>
      <c r="ZJ1" s="368"/>
      <c r="ZK1" s="368"/>
      <c r="ZL1" s="368"/>
      <c r="ZM1" s="368"/>
      <c r="ZN1" s="368"/>
      <c r="ZO1" s="368"/>
      <c r="ZP1" s="368"/>
      <c r="ZQ1" s="368"/>
      <c r="ZR1" s="368"/>
      <c r="ZS1" s="368"/>
      <c r="ZT1" s="368"/>
      <c r="ZU1" s="368"/>
      <c r="ZV1" s="368"/>
      <c r="ZW1" s="368"/>
      <c r="ZX1" s="368"/>
      <c r="ZY1" s="368"/>
      <c r="ZZ1" s="368"/>
      <c r="AAA1" s="368"/>
      <c r="AAB1" s="368"/>
      <c r="AAC1" s="368"/>
      <c r="AAD1" s="368"/>
      <c r="AAE1" s="368"/>
      <c r="AAF1" s="368"/>
      <c r="AAG1" s="368"/>
      <c r="AAH1" s="368"/>
      <c r="AAI1" s="368"/>
      <c r="AAJ1" s="368"/>
      <c r="AAK1" s="368"/>
      <c r="AAL1" s="368"/>
      <c r="AAM1" s="368"/>
      <c r="AAN1" s="368"/>
      <c r="AAO1" s="368"/>
      <c r="AAP1" s="368"/>
      <c r="AAQ1" s="368"/>
      <c r="AAR1" s="368"/>
      <c r="AAS1" s="368"/>
      <c r="AAT1" s="368"/>
      <c r="AAU1" s="368"/>
      <c r="AAV1" s="368"/>
      <c r="AAW1" s="368"/>
      <c r="AAX1" s="368"/>
      <c r="AAY1" s="368"/>
      <c r="AAZ1" s="368"/>
      <c r="ABA1" s="368"/>
      <c r="ABB1" s="368"/>
      <c r="ABC1" s="368"/>
      <c r="ABD1" s="368"/>
      <c r="ABE1" s="368"/>
      <c r="ABF1" s="368"/>
      <c r="ABG1" s="368"/>
      <c r="ABH1" s="368"/>
      <c r="ABI1" s="368"/>
      <c r="ABJ1" s="368"/>
      <c r="ABK1" s="368"/>
      <c r="ABL1" s="368"/>
      <c r="ABM1" s="368"/>
      <c r="ABN1" s="368"/>
      <c r="ABO1" s="368"/>
      <c r="ABP1" s="368"/>
      <c r="ABQ1" s="368"/>
      <c r="ABR1" s="368"/>
      <c r="ABS1" s="368"/>
      <c r="ABT1" s="368"/>
      <c r="ABU1" s="368"/>
      <c r="ABV1" s="368"/>
      <c r="ABW1" s="368"/>
      <c r="ABX1" s="368"/>
      <c r="ABY1" s="368"/>
      <c r="ABZ1" s="368"/>
      <c r="ACA1" s="368"/>
      <c r="ACB1" s="368"/>
      <c r="ACC1" s="368"/>
      <c r="ACD1" s="368"/>
      <c r="ACE1" s="368"/>
      <c r="ACF1" s="368"/>
      <c r="ACG1" s="368"/>
      <c r="ACH1" s="368"/>
      <c r="ACI1" s="368"/>
      <c r="ACJ1" s="368"/>
      <c r="ACK1" s="368"/>
      <c r="ACL1" s="368"/>
      <c r="ACM1" s="368"/>
      <c r="ACN1" s="368"/>
      <c r="ACO1" s="368"/>
      <c r="ACP1" s="368"/>
      <c r="ACQ1" s="368"/>
      <c r="ACR1" s="368"/>
      <c r="ACS1" s="368"/>
      <c r="ACT1" s="368"/>
      <c r="ACU1" s="368"/>
      <c r="ACV1" s="368"/>
      <c r="ACW1" s="368"/>
      <c r="ACX1" s="368"/>
      <c r="ACY1" s="368"/>
      <c r="ACZ1" s="368"/>
      <c r="ADA1" s="368"/>
      <c r="ADB1" s="368"/>
      <c r="ADC1" s="368"/>
      <c r="ADD1" s="368"/>
      <c r="ADE1" s="368"/>
      <c r="ADF1" s="368"/>
      <c r="ADG1" s="368"/>
      <c r="ADH1" s="368"/>
      <c r="ADI1" s="368"/>
      <c r="ADJ1" s="368"/>
      <c r="ADK1" s="368"/>
      <c r="ADL1" s="368"/>
      <c r="ADM1" s="368"/>
      <c r="ADN1" s="368"/>
      <c r="ADO1" s="368"/>
      <c r="ADP1" s="368"/>
      <c r="ADQ1" s="368"/>
      <c r="ADR1" s="368"/>
      <c r="ADS1" s="368"/>
      <c r="ADT1" s="368"/>
      <c r="ADU1" s="368"/>
      <c r="ADV1" s="368"/>
      <c r="ADW1" s="368"/>
      <c r="ADX1" s="368"/>
      <c r="ADY1" s="368"/>
      <c r="ADZ1" s="368"/>
      <c r="AEA1" s="368"/>
      <c r="AEB1" s="368"/>
      <c r="AEC1" s="368"/>
      <c r="AED1" s="368"/>
      <c r="AEE1" s="368"/>
      <c r="AEF1" s="368"/>
      <c r="AEG1" s="368"/>
      <c r="AEH1" s="368"/>
      <c r="AEI1" s="368"/>
      <c r="AEJ1" s="368"/>
      <c r="AEK1" s="368"/>
      <c r="AEL1" s="368"/>
      <c r="AEM1" s="368"/>
      <c r="AEN1" s="368"/>
      <c r="AEO1" s="368"/>
      <c r="AEP1" s="368"/>
      <c r="AEQ1" s="368"/>
      <c r="AER1" s="368"/>
      <c r="AES1" s="368"/>
      <c r="AET1" s="368"/>
      <c r="AEU1" s="368"/>
      <c r="AEV1" s="368"/>
      <c r="AEW1" s="368"/>
      <c r="AEX1" s="368"/>
      <c r="AEY1" s="368"/>
      <c r="AEZ1" s="368"/>
      <c r="AFA1" s="368"/>
      <c r="AFB1" s="368"/>
      <c r="AFC1" s="368"/>
      <c r="AFD1" s="368"/>
      <c r="AFE1" s="368"/>
      <c r="AFF1" s="368"/>
      <c r="AFG1" s="368"/>
      <c r="AFH1" s="368"/>
      <c r="AFI1" s="368"/>
      <c r="AFJ1" s="368"/>
      <c r="AFK1" s="368"/>
      <c r="AFL1" s="368"/>
      <c r="AFM1" s="368"/>
      <c r="AFN1" s="368"/>
      <c r="AFO1" s="368"/>
      <c r="AFP1" s="368"/>
      <c r="AFQ1" s="368"/>
      <c r="AFR1" s="368"/>
      <c r="AFS1" s="368"/>
      <c r="AFT1" s="368"/>
      <c r="AFU1" s="368"/>
      <c r="AFV1" s="368"/>
      <c r="AFW1" s="368"/>
      <c r="AFX1" s="368"/>
      <c r="AFY1" s="368"/>
      <c r="AFZ1" s="368"/>
      <c r="AGA1" s="368"/>
      <c r="AGB1" s="368"/>
      <c r="AGC1" s="368"/>
      <c r="AGD1" s="368"/>
      <c r="AGE1" s="368"/>
      <c r="AGF1" s="368"/>
      <c r="AGG1" s="368"/>
      <c r="AGH1" s="368"/>
      <c r="AGI1" s="368"/>
      <c r="AGJ1" s="368"/>
      <c r="AGK1" s="368"/>
      <c r="AGL1" s="368"/>
      <c r="AGM1" s="368"/>
      <c r="AGN1" s="368"/>
      <c r="AGO1" s="368"/>
      <c r="AGP1" s="368"/>
      <c r="AGQ1" s="368"/>
      <c r="AGR1" s="368"/>
      <c r="AGS1" s="368"/>
      <c r="AGT1" s="368"/>
      <c r="AGU1" s="368"/>
      <c r="AGV1" s="368"/>
      <c r="AGW1" s="368"/>
      <c r="AGX1" s="368"/>
      <c r="AGY1" s="368"/>
      <c r="AGZ1" s="368"/>
      <c r="AHA1" s="368"/>
      <c r="AHB1" s="368"/>
      <c r="AHC1" s="368"/>
      <c r="AHD1" s="368"/>
      <c r="AHE1" s="368"/>
      <c r="AHF1" s="368"/>
      <c r="AHG1" s="368"/>
      <c r="AHH1" s="368"/>
      <c r="AHI1" s="368"/>
      <c r="AHJ1" s="368"/>
      <c r="AHK1" s="368"/>
      <c r="AHL1" s="368"/>
      <c r="AHM1" s="368"/>
      <c r="AHN1" s="368"/>
      <c r="AHO1" s="368"/>
      <c r="AHP1" s="368"/>
      <c r="AHQ1" s="368"/>
      <c r="AHR1" s="368"/>
      <c r="AHS1" s="368"/>
      <c r="AHT1" s="368"/>
      <c r="AHU1" s="368"/>
      <c r="AHV1" s="368"/>
      <c r="AHW1" s="368"/>
      <c r="AHX1" s="368"/>
      <c r="AHY1" s="368"/>
      <c r="AHZ1" s="368"/>
      <c r="AIA1" s="368"/>
      <c r="AIB1" s="368"/>
      <c r="AIC1" s="368"/>
      <c r="AID1" s="368"/>
      <c r="AIE1" s="368"/>
      <c r="AIF1" s="368"/>
      <c r="AIG1" s="368"/>
      <c r="AIH1" s="368"/>
      <c r="AII1" s="368"/>
      <c r="AIJ1" s="368"/>
      <c r="AIK1" s="368"/>
      <c r="AIL1" s="368"/>
      <c r="AIM1" s="368"/>
      <c r="AIN1" s="368"/>
      <c r="AIO1" s="368"/>
      <c r="AIP1" s="368"/>
      <c r="AIQ1" s="368"/>
      <c r="AIR1" s="368"/>
      <c r="AIS1" s="368"/>
      <c r="AIT1" s="368"/>
      <c r="AIU1" s="368"/>
      <c r="AIV1" s="368"/>
      <c r="AIW1" s="368"/>
      <c r="AIX1" s="368"/>
      <c r="AIY1" s="368"/>
      <c r="AIZ1" s="368"/>
      <c r="AJA1" s="368"/>
      <c r="AJB1" s="368"/>
      <c r="AJC1" s="368"/>
      <c r="AJD1" s="368"/>
      <c r="AJE1" s="368"/>
      <c r="AJF1" s="368"/>
      <c r="AJG1" s="368"/>
      <c r="AJH1" s="368"/>
      <c r="AJI1" s="368"/>
      <c r="AJJ1" s="368"/>
      <c r="AJK1" s="368"/>
      <c r="AJL1" s="368"/>
      <c r="AJM1" s="368"/>
      <c r="AJN1" s="368"/>
      <c r="AJO1" s="368"/>
      <c r="AJP1" s="368"/>
      <c r="AJQ1" s="368"/>
      <c r="AJR1" s="368"/>
      <c r="AJS1" s="368"/>
      <c r="AJT1" s="368"/>
      <c r="AJU1" s="368"/>
      <c r="AJV1" s="368"/>
      <c r="AJW1" s="368"/>
      <c r="AJX1" s="368"/>
      <c r="AJY1" s="368"/>
      <c r="AJZ1" s="368"/>
      <c r="AKA1" s="368"/>
      <c r="AKB1" s="368"/>
      <c r="AKC1" s="368"/>
      <c r="AKD1" s="368"/>
      <c r="AKE1" s="368"/>
      <c r="AKF1" s="368"/>
      <c r="AKG1" s="368"/>
      <c r="AKH1" s="368"/>
      <c r="AKI1" s="368"/>
      <c r="AKJ1" s="368"/>
      <c r="AKK1" s="368"/>
      <c r="AKL1" s="368"/>
      <c r="AKM1" s="368"/>
      <c r="AKN1" s="368"/>
      <c r="AKO1" s="368"/>
      <c r="AKP1" s="368"/>
      <c r="AKQ1" s="368"/>
      <c r="AKR1" s="368"/>
      <c r="AKS1" s="368"/>
      <c r="AKT1" s="368"/>
      <c r="AKU1" s="368"/>
      <c r="AKV1" s="368"/>
      <c r="AKW1" s="368"/>
      <c r="AKX1" s="368"/>
      <c r="AKY1" s="368"/>
      <c r="AKZ1" s="368"/>
      <c r="ALA1" s="368"/>
      <c r="ALB1" s="368"/>
      <c r="ALC1" s="368"/>
      <c r="ALD1" s="368"/>
      <c r="ALE1" s="368"/>
      <c r="ALF1" s="368"/>
      <c r="ALG1" s="368"/>
      <c r="ALH1" s="368"/>
      <c r="ALI1" s="368"/>
      <c r="ALJ1" s="368"/>
      <c r="ALK1" s="368"/>
      <c r="ALL1" s="368"/>
      <c r="ALM1" s="368"/>
      <c r="ALN1" s="368"/>
      <c r="ALO1" s="368"/>
      <c r="ALP1" s="368"/>
      <c r="ALQ1" s="368"/>
      <c r="ALR1" s="368"/>
      <c r="ALS1" s="368"/>
      <c r="ALT1" s="368"/>
      <c r="ALU1" s="368"/>
      <c r="ALV1" s="368"/>
      <c r="ALW1" s="368"/>
      <c r="ALX1" s="368"/>
      <c r="ALY1" s="368"/>
      <c r="ALZ1" s="368"/>
      <c r="AMA1" s="368"/>
      <c r="AMB1" s="368"/>
      <c r="AMC1" s="368"/>
      <c r="AMD1" s="368"/>
      <c r="AME1" s="368"/>
      <c r="AMF1" s="368"/>
      <c r="AMG1" s="368"/>
      <c r="AMH1" s="368"/>
      <c r="AMI1" s="368"/>
      <c r="AMJ1" s="368"/>
      <c r="AMK1" s="368"/>
      <c r="AML1" s="368"/>
      <c r="AMM1" s="368"/>
      <c r="AMN1" s="368"/>
      <c r="AMO1" s="368"/>
      <c r="AMP1" s="368"/>
      <c r="AMQ1" s="368"/>
      <c r="AMR1" s="368"/>
      <c r="AMS1" s="368"/>
      <c r="AMT1" s="368"/>
      <c r="AMU1" s="368"/>
      <c r="AMV1" s="368"/>
      <c r="AMW1" s="368"/>
      <c r="AMX1" s="368"/>
      <c r="AMY1" s="368"/>
      <c r="AMZ1" s="368"/>
      <c r="ANA1" s="368"/>
      <c r="ANB1" s="368"/>
      <c r="ANC1" s="368"/>
      <c r="AND1" s="368"/>
      <c r="ANE1" s="368"/>
      <c r="ANF1" s="368"/>
      <c r="ANG1" s="368"/>
      <c r="ANH1" s="368"/>
      <c r="ANI1" s="368"/>
      <c r="ANJ1" s="368"/>
      <c r="ANK1" s="368"/>
      <c r="ANL1" s="368"/>
      <c r="ANM1" s="368"/>
      <c r="ANN1" s="368"/>
      <c r="ANO1" s="368"/>
      <c r="ANP1" s="368"/>
      <c r="ANQ1" s="368"/>
      <c r="ANR1" s="368"/>
      <c r="ANS1" s="368"/>
      <c r="ANT1" s="368"/>
      <c r="ANU1" s="368"/>
      <c r="ANV1" s="368"/>
      <c r="ANW1" s="368"/>
      <c r="ANX1" s="368"/>
      <c r="ANY1" s="368"/>
      <c r="ANZ1" s="368"/>
      <c r="AOA1" s="368"/>
      <c r="AOB1" s="368"/>
      <c r="AOC1" s="368"/>
      <c r="AOD1" s="368"/>
      <c r="AOE1" s="368"/>
      <c r="AOF1" s="368"/>
      <c r="AOG1" s="368"/>
      <c r="AOH1" s="368"/>
      <c r="AOI1" s="368"/>
      <c r="AOJ1" s="368"/>
      <c r="AOK1" s="368"/>
      <c r="AOL1" s="368"/>
      <c r="AOM1" s="368"/>
      <c r="AON1" s="368"/>
      <c r="AOO1" s="368"/>
      <c r="AOP1" s="368"/>
      <c r="AOQ1" s="368"/>
      <c r="AOR1" s="368"/>
      <c r="AOS1" s="368"/>
      <c r="AOT1" s="368"/>
      <c r="AOU1" s="368"/>
      <c r="AOV1" s="368"/>
      <c r="AOW1" s="368"/>
      <c r="AOX1" s="368"/>
      <c r="AOY1" s="368"/>
      <c r="AOZ1" s="368"/>
      <c r="APA1" s="368"/>
      <c r="APB1" s="368"/>
      <c r="APC1" s="368"/>
      <c r="APD1" s="368"/>
      <c r="APE1" s="368"/>
      <c r="APF1" s="368"/>
      <c r="APG1" s="368"/>
      <c r="APH1" s="368"/>
      <c r="API1" s="368"/>
      <c r="APJ1" s="368"/>
      <c r="APK1" s="368"/>
      <c r="APL1" s="368"/>
      <c r="APM1" s="368"/>
      <c r="APN1" s="368"/>
      <c r="APO1" s="368"/>
      <c r="APP1" s="368"/>
      <c r="APQ1" s="368"/>
      <c r="APR1" s="368"/>
      <c r="APS1" s="368"/>
      <c r="APT1" s="368"/>
      <c r="APU1" s="368"/>
      <c r="APV1" s="368"/>
      <c r="APW1" s="368"/>
      <c r="APX1" s="368"/>
      <c r="APY1" s="368"/>
      <c r="APZ1" s="368"/>
      <c r="AQA1" s="368"/>
      <c r="AQB1" s="368"/>
      <c r="AQC1" s="368"/>
      <c r="AQD1" s="368"/>
      <c r="AQE1" s="368"/>
      <c r="AQF1" s="368"/>
      <c r="AQG1" s="368"/>
      <c r="AQH1" s="368"/>
      <c r="AQI1" s="368"/>
      <c r="AQJ1" s="368"/>
      <c r="AQK1" s="368"/>
      <c r="AQL1" s="368"/>
      <c r="AQM1" s="368"/>
      <c r="AQN1" s="368"/>
      <c r="AQO1" s="368"/>
      <c r="AQP1" s="368"/>
      <c r="AQQ1" s="368"/>
      <c r="AQR1" s="368"/>
      <c r="AQS1" s="368"/>
      <c r="AQT1" s="368"/>
      <c r="AQU1" s="368"/>
      <c r="AQV1" s="368"/>
      <c r="AQW1" s="368"/>
      <c r="AQX1" s="368"/>
      <c r="AQY1" s="368"/>
      <c r="AQZ1" s="368"/>
      <c r="ARA1" s="368"/>
      <c r="ARB1" s="368"/>
      <c r="ARC1" s="368"/>
      <c r="ARD1" s="368"/>
      <c r="ARE1" s="368"/>
      <c r="ARF1" s="368"/>
      <c r="ARG1" s="368"/>
      <c r="ARH1" s="368"/>
      <c r="ARI1" s="368"/>
      <c r="ARJ1" s="368"/>
      <c r="ARK1" s="368"/>
      <c r="ARL1" s="368"/>
      <c r="ARM1" s="368"/>
      <c r="ARN1" s="368"/>
      <c r="ARO1" s="368"/>
      <c r="ARP1" s="368"/>
      <c r="ARQ1" s="368"/>
      <c r="ARR1" s="368"/>
      <c r="ARS1" s="368"/>
      <c r="ART1" s="368"/>
      <c r="ARU1" s="368"/>
      <c r="ARV1" s="368"/>
      <c r="ARW1" s="368"/>
      <c r="ARX1" s="368"/>
      <c r="ARY1" s="368"/>
      <c r="ARZ1" s="368"/>
      <c r="ASA1" s="368"/>
      <c r="ASB1" s="368"/>
      <c r="ASC1" s="368"/>
      <c r="ASD1" s="368"/>
      <c r="ASE1" s="368"/>
      <c r="ASF1" s="368"/>
      <c r="ASG1" s="368"/>
      <c r="ASH1" s="368"/>
      <c r="ASI1" s="368"/>
      <c r="ASJ1" s="368"/>
      <c r="ASK1" s="368"/>
      <c r="ASL1" s="368"/>
      <c r="ASM1" s="368"/>
      <c r="ASN1" s="368"/>
      <c r="ASO1" s="368"/>
      <c r="ASP1" s="368"/>
      <c r="ASQ1" s="368"/>
      <c r="ASR1" s="368"/>
      <c r="ASS1" s="368"/>
      <c r="AST1" s="368"/>
      <c r="ASU1" s="368"/>
      <c r="ASV1" s="368"/>
      <c r="ASW1" s="368"/>
      <c r="ASX1" s="368"/>
      <c r="ASY1" s="368"/>
      <c r="ASZ1" s="368"/>
      <c r="ATA1" s="368"/>
      <c r="ATB1" s="368"/>
      <c r="ATC1" s="368"/>
      <c r="ATD1" s="368"/>
      <c r="ATE1" s="368"/>
      <c r="ATF1" s="368"/>
      <c r="ATG1" s="368"/>
      <c r="ATH1" s="368"/>
      <c r="ATI1" s="368"/>
      <c r="ATJ1" s="368"/>
      <c r="ATK1" s="368"/>
      <c r="ATL1" s="368"/>
      <c r="ATM1" s="368"/>
      <c r="ATN1" s="368"/>
      <c r="ATO1" s="368"/>
      <c r="ATP1" s="368"/>
      <c r="ATQ1" s="368"/>
      <c r="ATR1" s="368"/>
      <c r="ATS1" s="368"/>
      <c r="ATT1" s="368"/>
      <c r="ATU1" s="368"/>
      <c r="ATV1" s="368"/>
      <c r="ATW1" s="368"/>
      <c r="ATX1" s="368"/>
      <c r="ATY1" s="368"/>
      <c r="ATZ1" s="368"/>
      <c r="AUA1" s="368"/>
      <c r="AUB1" s="368"/>
      <c r="AUC1" s="368"/>
      <c r="AUD1" s="368"/>
      <c r="AUE1" s="368"/>
      <c r="AUF1" s="368"/>
      <c r="AUG1" s="368"/>
      <c r="AUH1" s="368"/>
      <c r="AUI1" s="368"/>
      <c r="AUJ1" s="368"/>
      <c r="AUK1" s="368"/>
      <c r="AUL1" s="368"/>
      <c r="AUM1" s="368"/>
      <c r="AUN1" s="368"/>
      <c r="AUO1" s="368"/>
      <c r="AUP1" s="368"/>
      <c r="AUQ1" s="368"/>
      <c r="AUR1" s="368"/>
      <c r="AUS1" s="368"/>
      <c r="AUT1" s="368"/>
      <c r="AUU1" s="368"/>
      <c r="AUV1" s="368"/>
      <c r="AUW1" s="368"/>
      <c r="AUX1" s="368"/>
      <c r="AUY1" s="368"/>
      <c r="AUZ1" s="368"/>
      <c r="AVA1" s="368"/>
      <c r="AVB1" s="368"/>
      <c r="AVC1" s="368"/>
      <c r="AVD1" s="368"/>
      <c r="AVE1" s="368"/>
      <c r="AVF1" s="368"/>
      <c r="AVG1" s="368"/>
      <c r="AVH1" s="368"/>
      <c r="AVI1" s="368"/>
      <c r="AVJ1" s="368"/>
      <c r="AVK1" s="368"/>
      <c r="AVL1" s="368"/>
      <c r="AVM1" s="368"/>
      <c r="AVN1" s="368"/>
      <c r="AVO1" s="368"/>
      <c r="AVP1" s="368"/>
      <c r="AVQ1" s="368"/>
      <c r="AVR1" s="368"/>
      <c r="AVS1" s="368"/>
      <c r="AVT1" s="368"/>
      <c r="AVU1" s="368"/>
      <c r="AVV1" s="368"/>
      <c r="AVW1" s="368"/>
      <c r="AVX1" s="368"/>
      <c r="AVY1" s="368"/>
      <c r="AVZ1" s="368"/>
      <c r="AWA1" s="368"/>
      <c r="AWB1" s="368"/>
      <c r="AWC1" s="368"/>
      <c r="AWD1" s="368"/>
      <c r="AWE1" s="368"/>
      <c r="AWF1" s="368"/>
      <c r="AWG1" s="368"/>
      <c r="AWH1" s="368"/>
      <c r="AWI1" s="368"/>
      <c r="AWJ1" s="368"/>
      <c r="AWK1" s="368"/>
      <c r="AWL1" s="368"/>
      <c r="AWM1" s="368"/>
      <c r="AWN1" s="368"/>
      <c r="AWO1" s="368"/>
      <c r="AWP1" s="368"/>
      <c r="AWQ1" s="368"/>
      <c r="AWR1" s="368"/>
      <c r="AWS1" s="368"/>
      <c r="AWT1" s="368"/>
      <c r="AWU1" s="368"/>
      <c r="AWV1" s="368"/>
      <c r="AWW1" s="368"/>
      <c r="AWX1" s="368"/>
      <c r="AWY1" s="368"/>
      <c r="AWZ1" s="368"/>
      <c r="AXA1" s="368"/>
      <c r="AXB1" s="368"/>
      <c r="AXC1" s="368"/>
      <c r="AXD1" s="368"/>
      <c r="AXE1" s="368"/>
      <c r="AXF1" s="368"/>
      <c r="AXG1" s="368"/>
      <c r="AXH1" s="368"/>
      <c r="AXI1" s="368"/>
      <c r="AXJ1" s="368"/>
      <c r="AXK1" s="368"/>
      <c r="AXL1" s="368"/>
      <c r="AXM1" s="368"/>
      <c r="AXN1" s="368"/>
      <c r="AXO1" s="368"/>
      <c r="AXP1" s="368"/>
      <c r="AXQ1" s="368"/>
      <c r="AXR1" s="368"/>
      <c r="AXS1" s="368"/>
      <c r="AXT1" s="368"/>
      <c r="AXU1" s="368"/>
      <c r="AXV1" s="368"/>
      <c r="AXW1" s="368"/>
      <c r="AXX1" s="368"/>
      <c r="AXY1" s="368"/>
      <c r="AXZ1" s="368"/>
      <c r="AYA1" s="368"/>
      <c r="AYB1" s="368"/>
      <c r="AYC1" s="368"/>
      <c r="AYD1" s="368"/>
      <c r="AYE1" s="368"/>
      <c r="AYF1" s="368"/>
      <c r="AYG1" s="368"/>
      <c r="AYH1" s="368"/>
      <c r="AYI1" s="368"/>
      <c r="AYJ1" s="368"/>
      <c r="AYK1" s="368"/>
      <c r="AYL1" s="368"/>
      <c r="AYM1" s="368"/>
      <c r="AYN1" s="368"/>
      <c r="AYO1" s="368"/>
      <c r="AYP1" s="368"/>
      <c r="AYQ1" s="368"/>
      <c r="AYR1" s="368"/>
      <c r="AYS1" s="368"/>
      <c r="AYT1" s="368"/>
      <c r="AYU1" s="368"/>
      <c r="AYV1" s="368"/>
      <c r="AYW1" s="368"/>
      <c r="AYX1" s="368"/>
      <c r="AYY1" s="368"/>
      <c r="AYZ1" s="368"/>
      <c r="AZA1" s="368"/>
      <c r="AZB1" s="368"/>
      <c r="AZC1" s="368"/>
      <c r="AZD1" s="368"/>
      <c r="AZE1" s="368"/>
      <c r="AZF1" s="368"/>
      <c r="AZG1" s="368"/>
      <c r="AZH1" s="368"/>
      <c r="AZI1" s="368"/>
      <c r="AZJ1" s="368"/>
      <c r="AZK1" s="368"/>
      <c r="AZL1" s="368"/>
      <c r="AZM1" s="368"/>
      <c r="AZN1" s="368"/>
      <c r="AZO1" s="368"/>
      <c r="AZP1" s="368"/>
      <c r="AZQ1" s="368"/>
      <c r="AZR1" s="368"/>
      <c r="AZS1" s="368"/>
      <c r="AZT1" s="368"/>
      <c r="AZU1" s="368"/>
      <c r="AZV1" s="368"/>
      <c r="AZW1" s="368"/>
      <c r="AZX1" s="368"/>
      <c r="AZY1" s="368"/>
      <c r="AZZ1" s="368"/>
      <c r="BAA1" s="368"/>
      <c r="BAB1" s="368"/>
      <c r="BAC1" s="368"/>
      <c r="BAD1" s="368"/>
      <c r="BAE1" s="368"/>
      <c r="BAF1" s="368"/>
      <c r="BAG1" s="368"/>
      <c r="BAH1" s="368"/>
      <c r="BAI1" s="368"/>
      <c r="BAJ1" s="368"/>
      <c r="BAK1" s="368"/>
      <c r="BAL1" s="368"/>
      <c r="BAM1" s="368"/>
      <c r="BAN1" s="368"/>
      <c r="BAO1" s="368"/>
      <c r="BAP1" s="368"/>
      <c r="BAQ1" s="368"/>
      <c r="BAR1" s="368"/>
      <c r="BAS1" s="368"/>
      <c r="BAT1" s="368"/>
      <c r="BAU1" s="368"/>
      <c r="BAV1" s="368"/>
      <c r="BAW1" s="368"/>
      <c r="BAX1" s="368"/>
      <c r="BAY1" s="368"/>
      <c r="BAZ1" s="368"/>
      <c r="BBA1" s="368"/>
      <c r="BBB1" s="368"/>
      <c r="BBC1" s="368"/>
      <c r="BBD1" s="368"/>
      <c r="BBE1" s="368"/>
      <c r="BBF1" s="368"/>
      <c r="BBG1" s="368"/>
      <c r="BBH1" s="368"/>
      <c r="BBI1" s="368"/>
      <c r="BBJ1" s="368"/>
      <c r="BBK1" s="368"/>
      <c r="BBL1" s="368"/>
      <c r="BBM1" s="368"/>
      <c r="BBN1" s="368"/>
      <c r="BBO1" s="368"/>
      <c r="BBP1" s="368"/>
      <c r="BBQ1" s="368"/>
      <c r="BBR1" s="368"/>
      <c r="BBS1" s="368"/>
      <c r="BBT1" s="368"/>
      <c r="BBU1" s="368"/>
      <c r="BBV1" s="368"/>
      <c r="BBW1" s="368"/>
      <c r="BBX1" s="368"/>
      <c r="BBY1" s="368"/>
      <c r="BBZ1" s="368"/>
      <c r="BCA1" s="368"/>
      <c r="BCB1" s="368"/>
      <c r="BCC1" s="368"/>
      <c r="BCD1" s="368"/>
      <c r="BCE1" s="368"/>
      <c r="BCF1" s="368"/>
      <c r="BCG1" s="368"/>
      <c r="BCH1" s="368"/>
      <c r="BCI1" s="368"/>
      <c r="BCJ1" s="368"/>
      <c r="BCK1" s="368"/>
      <c r="BCL1" s="368"/>
      <c r="BCM1" s="368"/>
      <c r="BCN1" s="368"/>
      <c r="BCO1" s="368"/>
      <c r="BCP1" s="368"/>
      <c r="BCQ1" s="368"/>
      <c r="BCR1" s="368"/>
      <c r="BCS1" s="368"/>
      <c r="BCT1" s="368"/>
      <c r="BCU1" s="368"/>
      <c r="BCV1" s="368"/>
      <c r="BCW1" s="368"/>
      <c r="BCX1" s="368"/>
      <c r="BCY1" s="368"/>
      <c r="BCZ1" s="368"/>
      <c r="BDA1" s="368"/>
      <c r="BDB1" s="368"/>
      <c r="BDC1" s="368"/>
      <c r="BDD1" s="368"/>
      <c r="BDE1" s="368"/>
      <c r="BDF1" s="368"/>
      <c r="BDG1" s="368"/>
      <c r="BDH1" s="368"/>
      <c r="BDI1" s="368"/>
      <c r="BDJ1" s="368"/>
      <c r="BDK1" s="368"/>
      <c r="BDL1" s="368"/>
      <c r="BDM1" s="368"/>
      <c r="BDN1" s="368"/>
      <c r="BDO1" s="368"/>
      <c r="BDP1" s="368"/>
      <c r="BDQ1" s="368"/>
      <c r="BDR1" s="368"/>
      <c r="BDS1" s="368"/>
      <c r="BDT1" s="368"/>
      <c r="BDU1" s="368"/>
      <c r="BDV1" s="368"/>
      <c r="BDW1" s="368"/>
      <c r="BDX1" s="368"/>
      <c r="BDY1" s="368"/>
      <c r="BDZ1" s="368"/>
      <c r="BEA1" s="368"/>
      <c r="BEB1" s="368"/>
      <c r="BEC1" s="368"/>
      <c r="BED1" s="368"/>
      <c r="BEE1" s="368"/>
      <c r="BEF1" s="368"/>
      <c r="BEG1" s="368"/>
      <c r="BEH1" s="368"/>
      <c r="BEI1" s="368"/>
      <c r="BEJ1" s="368"/>
      <c r="BEK1" s="368"/>
      <c r="BEL1" s="368"/>
      <c r="BEM1" s="368"/>
      <c r="BEN1" s="368"/>
      <c r="BEO1" s="368"/>
      <c r="BEP1" s="368"/>
      <c r="BEQ1" s="368"/>
      <c r="BER1" s="368"/>
      <c r="BES1" s="368"/>
      <c r="BET1" s="368"/>
      <c r="BEU1" s="368"/>
      <c r="BEV1" s="368"/>
      <c r="BEW1" s="368"/>
      <c r="BEX1" s="368"/>
      <c r="BEY1" s="368"/>
      <c r="BEZ1" s="368"/>
      <c r="BFA1" s="368"/>
      <c r="BFB1" s="368"/>
      <c r="BFC1" s="368"/>
      <c r="BFD1" s="368"/>
      <c r="BFE1" s="368"/>
      <c r="BFF1" s="368"/>
      <c r="BFG1" s="368"/>
      <c r="BFH1" s="368"/>
      <c r="BFI1" s="368"/>
      <c r="BFJ1" s="368"/>
      <c r="BFK1" s="368"/>
      <c r="BFL1" s="368"/>
      <c r="BFM1" s="368"/>
      <c r="BFN1" s="368"/>
      <c r="BFO1" s="368"/>
      <c r="BFP1" s="368"/>
      <c r="BFQ1" s="368"/>
      <c r="BFR1" s="368"/>
      <c r="BFS1" s="368"/>
      <c r="BFT1" s="368"/>
      <c r="BFU1" s="368"/>
      <c r="BFV1" s="368"/>
      <c r="BFW1" s="368"/>
      <c r="BFX1" s="368"/>
      <c r="BFY1" s="368"/>
      <c r="BFZ1" s="368"/>
      <c r="BGA1" s="368"/>
      <c r="BGB1" s="368"/>
      <c r="BGC1" s="368"/>
      <c r="BGD1" s="368"/>
      <c r="BGE1" s="368"/>
      <c r="BGF1" s="368"/>
      <c r="BGG1" s="368"/>
      <c r="BGH1" s="368"/>
      <c r="BGI1" s="368"/>
      <c r="BGJ1" s="368"/>
      <c r="BGK1" s="368"/>
      <c r="BGL1" s="368"/>
      <c r="BGM1" s="368"/>
      <c r="BGN1" s="368"/>
      <c r="BGO1" s="368"/>
      <c r="BGP1" s="368"/>
      <c r="BGQ1" s="368"/>
      <c r="BGR1" s="368"/>
      <c r="BGS1" s="368"/>
      <c r="BGT1" s="368"/>
      <c r="BGU1" s="368"/>
      <c r="BGV1" s="368"/>
      <c r="BGW1" s="368"/>
      <c r="BGX1" s="368"/>
      <c r="BGY1" s="368"/>
      <c r="BGZ1" s="368"/>
      <c r="BHA1" s="368"/>
      <c r="BHB1" s="368"/>
      <c r="BHC1" s="368"/>
      <c r="BHD1" s="368"/>
      <c r="BHE1" s="368"/>
      <c r="BHF1" s="368"/>
      <c r="BHG1" s="368"/>
      <c r="BHH1" s="368"/>
      <c r="BHI1" s="368"/>
      <c r="BHJ1" s="368"/>
      <c r="BHK1" s="368"/>
      <c r="BHL1" s="368"/>
      <c r="BHM1" s="368"/>
      <c r="BHN1" s="368"/>
      <c r="BHO1" s="368"/>
      <c r="BHP1" s="368"/>
      <c r="BHQ1" s="368"/>
      <c r="BHR1" s="368"/>
      <c r="BHS1" s="368"/>
      <c r="BHT1" s="368"/>
      <c r="BHU1" s="368"/>
      <c r="BHV1" s="368"/>
      <c r="BHW1" s="368"/>
      <c r="BHX1" s="368"/>
      <c r="BHY1" s="368"/>
      <c r="BHZ1" s="368"/>
      <c r="BIA1" s="368"/>
      <c r="BIB1" s="368"/>
      <c r="BIC1" s="368"/>
      <c r="BID1" s="368"/>
      <c r="BIE1" s="368"/>
      <c r="BIF1" s="368"/>
      <c r="BIG1" s="368"/>
      <c r="BIH1" s="368"/>
      <c r="BII1" s="368"/>
      <c r="BIJ1" s="368"/>
      <c r="BIK1" s="368"/>
      <c r="BIL1" s="368"/>
      <c r="BIM1" s="368"/>
      <c r="BIN1" s="368"/>
      <c r="BIO1" s="368"/>
      <c r="BIP1" s="368"/>
      <c r="BIQ1" s="368"/>
      <c r="BIR1" s="368"/>
      <c r="BIS1" s="368"/>
      <c r="BIT1" s="368"/>
      <c r="BIU1" s="368"/>
      <c r="BIV1" s="368"/>
      <c r="BIW1" s="368"/>
      <c r="BIX1" s="368"/>
      <c r="BIY1" s="368"/>
      <c r="BIZ1" s="368"/>
      <c r="BJA1" s="368"/>
      <c r="BJB1" s="368"/>
      <c r="BJC1" s="368"/>
      <c r="BJD1" s="368"/>
      <c r="BJE1" s="368"/>
      <c r="BJF1" s="368"/>
      <c r="BJG1" s="368"/>
      <c r="BJH1" s="368"/>
      <c r="BJI1" s="368"/>
      <c r="BJJ1" s="368"/>
      <c r="BJK1" s="368"/>
      <c r="BJL1" s="368"/>
      <c r="BJM1" s="368"/>
      <c r="BJN1" s="368"/>
      <c r="BJO1" s="368"/>
      <c r="BJP1" s="368"/>
      <c r="BJQ1" s="368"/>
      <c r="BJR1" s="368"/>
      <c r="BJS1" s="368"/>
      <c r="BJT1" s="368"/>
      <c r="BJU1" s="368"/>
      <c r="BJV1" s="368"/>
      <c r="BJW1" s="368"/>
      <c r="BJX1" s="368"/>
      <c r="BJY1" s="368"/>
      <c r="BJZ1" s="368"/>
      <c r="BKA1" s="368"/>
      <c r="BKB1" s="368"/>
      <c r="BKC1" s="368"/>
      <c r="BKD1" s="368"/>
      <c r="BKE1" s="368"/>
      <c r="BKF1" s="368"/>
      <c r="BKG1" s="368"/>
      <c r="BKH1" s="368"/>
      <c r="BKI1" s="368"/>
      <c r="BKJ1" s="368"/>
      <c r="BKK1" s="368"/>
      <c r="BKL1" s="368"/>
      <c r="BKM1" s="368"/>
      <c r="BKN1" s="368"/>
      <c r="BKO1" s="368"/>
      <c r="BKP1" s="368"/>
      <c r="BKQ1" s="368"/>
      <c r="BKR1" s="368"/>
      <c r="BKS1" s="368"/>
      <c r="BKT1" s="368"/>
      <c r="BKU1" s="368"/>
      <c r="BKV1" s="368"/>
      <c r="BKW1" s="368"/>
      <c r="BKX1" s="368"/>
      <c r="BKY1" s="368"/>
      <c r="BKZ1" s="368"/>
      <c r="BLA1" s="368"/>
      <c r="BLB1" s="368"/>
      <c r="BLC1" s="368"/>
      <c r="BLD1" s="368"/>
      <c r="BLE1" s="368"/>
      <c r="BLF1" s="368"/>
      <c r="BLG1" s="368"/>
      <c r="BLH1" s="368"/>
      <c r="BLI1" s="368"/>
      <c r="BLJ1" s="368"/>
      <c r="BLK1" s="368"/>
      <c r="BLL1" s="368"/>
      <c r="BLM1" s="368"/>
      <c r="BLN1" s="368"/>
      <c r="BLO1" s="368"/>
      <c r="BLP1" s="368"/>
      <c r="BLQ1" s="368"/>
      <c r="BLR1" s="368"/>
      <c r="BLS1" s="368"/>
      <c r="BLT1" s="368"/>
      <c r="BLU1" s="368"/>
      <c r="BLV1" s="368"/>
      <c r="BLW1" s="368"/>
      <c r="BLX1" s="368"/>
      <c r="BLY1" s="368"/>
      <c r="BLZ1" s="368"/>
      <c r="BMA1" s="368"/>
      <c r="BMB1" s="368"/>
      <c r="BMC1" s="368"/>
      <c r="BMD1" s="368"/>
      <c r="BME1" s="368"/>
      <c r="BMF1" s="368"/>
      <c r="BMG1" s="368"/>
      <c r="BMH1" s="368"/>
      <c r="BMI1" s="368"/>
      <c r="BMJ1" s="368"/>
      <c r="BMK1" s="368"/>
      <c r="BML1" s="368"/>
      <c r="BMM1" s="368"/>
      <c r="BMN1" s="368"/>
      <c r="BMO1" s="368"/>
      <c r="BMP1" s="368"/>
      <c r="BMQ1" s="368"/>
      <c r="BMR1" s="368"/>
      <c r="BMS1" s="368"/>
      <c r="BMT1" s="368"/>
      <c r="BMU1" s="368"/>
      <c r="BMV1" s="368"/>
      <c r="BMW1" s="368"/>
      <c r="BMX1" s="368"/>
      <c r="BMY1" s="368"/>
      <c r="BMZ1" s="368"/>
      <c r="BNA1" s="368"/>
      <c r="BNB1" s="368"/>
      <c r="BNC1" s="368"/>
      <c r="BND1" s="368"/>
      <c r="BNE1" s="368"/>
      <c r="BNF1" s="368"/>
      <c r="BNG1" s="368"/>
      <c r="BNH1" s="368"/>
      <c r="BNI1" s="368"/>
      <c r="BNJ1" s="368"/>
      <c r="BNK1" s="368"/>
      <c r="BNL1" s="368"/>
      <c r="BNM1" s="368"/>
      <c r="BNN1" s="368"/>
      <c r="BNO1" s="368"/>
      <c r="BNP1" s="368"/>
      <c r="BNQ1" s="368"/>
      <c r="BNR1" s="368"/>
      <c r="BNS1" s="368"/>
      <c r="BNT1" s="368"/>
      <c r="BNU1" s="368"/>
      <c r="BNV1" s="368"/>
      <c r="BNW1" s="368"/>
      <c r="BNX1" s="368"/>
      <c r="BNY1" s="368"/>
      <c r="BNZ1" s="368"/>
      <c r="BOA1" s="368"/>
      <c r="BOB1" s="368"/>
      <c r="BOC1" s="368"/>
      <c r="BOD1" s="368"/>
      <c r="BOE1" s="368"/>
      <c r="BOF1" s="368"/>
      <c r="BOG1" s="368"/>
      <c r="BOH1" s="368"/>
      <c r="BOI1" s="368"/>
      <c r="BOJ1" s="368"/>
      <c r="BOK1" s="368"/>
      <c r="BOL1" s="368"/>
      <c r="BOM1" s="368"/>
      <c r="BON1" s="368"/>
      <c r="BOO1" s="368"/>
      <c r="BOP1" s="368"/>
      <c r="BOQ1" s="368"/>
      <c r="BOR1" s="368"/>
      <c r="BOS1" s="368"/>
      <c r="BOT1" s="368"/>
      <c r="BOU1" s="368"/>
      <c r="BOV1" s="368"/>
      <c r="BOW1" s="368"/>
      <c r="BOX1" s="368"/>
      <c r="BOY1" s="368"/>
      <c r="BOZ1" s="368"/>
      <c r="BPA1" s="368"/>
      <c r="BPB1" s="368"/>
      <c r="BPC1" s="368"/>
      <c r="BPD1" s="368"/>
      <c r="BPE1" s="368"/>
      <c r="BPF1" s="368"/>
      <c r="BPG1" s="368"/>
      <c r="BPH1" s="368"/>
      <c r="BPI1" s="368"/>
      <c r="BPJ1" s="368"/>
      <c r="BPK1" s="368"/>
      <c r="BPL1" s="368"/>
      <c r="BPM1" s="368"/>
      <c r="BPN1" s="368"/>
      <c r="BPO1" s="368"/>
      <c r="BPP1" s="368"/>
      <c r="BPQ1" s="368"/>
      <c r="BPR1" s="368"/>
      <c r="BPS1" s="368"/>
      <c r="BPT1" s="368"/>
      <c r="BPU1" s="368"/>
      <c r="BPV1" s="368"/>
      <c r="BPW1" s="368"/>
      <c r="BPX1" s="368"/>
      <c r="BPY1" s="368"/>
      <c r="BPZ1" s="368"/>
      <c r="BQA1" s="368"/>
      <c r="BQB1" s="368"/>
      <c r="BQC1" s="368"/>
      <c r="BQD1" s="368"/>
      <c r="BQE1" s="368"/>
      <c r="BQF1" s="368"/>
      <c r="BQG1" s="368"/>
      <c r="BQH1" s="368"/>
      <c r="BQI1" s="368"/>
      <c r="BQJ1" s="368"/>
      <c r="BQK1" s="368"/>
      <c r="BQL1" s="368"/>
      <c r="BQM1" s="368"/>
      <c r="BQN1" s="368"/>
      <c r="BQO1" s="368"/>
      <c r="BQP1" s="368"/>
      <c r="BQQ1" s="368"/>
      <c r="BQR1" s="368"/>
      <c r="BQS1" s="368"/>
      <c r="BQT1" s="368"/>
      <c r="BQU1" s="368"/>
      <c r="BQV1" s="368"/>
      <c r="BQW1" s="368"/>
      <c r="BQX1" s="368"/>
      <c r="BQY1" s="368"/>
      <c r="BQZ1" s="368"/>
      <c r="BRA1" s="368"/>
      <c r="BRB1" s="368"/>
      <c r="BRC1" s="368"/>
      <c r="BRD1" s="368"/>
      <c r="BRE1" s="368"/>
      <c r="BRF1" s="368"/>
      <c r="BRG1" s="368"/>
      <c r="BRH1" s="368"/>
      <c r="BRI1" s="368"/>
      <c r="BRJ1" s="368"/>
      <c r="BRK1" s="368"/>
      <c r="BRL1" s="368"/>
      <c r="BRM1" s="368"/>
      <c r="BRN1" s="368"/>
      <c r="BRO1" s="368"/>
      <c r="BRP1" s="368"/>
      <c r="BRQ1" s="368"/>
      <c r="BRR1" s="368"/>
      <c r="BRS1" s="368"/>
      <c r="BRT1" s="368"/>
      <c r="BRU1" s="368"/>
      <c r="BRV1" s="368"/>
      <c r="BRW1" s="368"/>
      <c r="BRX1" s="368"/>
      <c r="BRY1" s="368"/>
      <c r="BRZ1" s="368"/>
      <c r="BSA1" s="368"/>
      <c r="BSB1" s="368"/>
      <c r="BSC1" s="368"/>
      <c r="BSD1" s="368"/>
      <c r="BSE1" s="368"/>
      <c r="BSF1" s="368"/>
      <c r="BSG1" s="368"/>
      <c r="BSH1" s="368"/>
      <c r="BSI1" s="368"/>
      <c r="BSJ1" s="368"/>
      <c r="BSK1" s="368"/>
      <c r="BSL1" s="368"/>
      <c r="BSM1" s="368"/>
      <c r="BSN1" s="368"/>
      <c r="BSO1" s="368"/>
      <c r="BSP1" s="368"/>
      <c r="BSQ1" s="368"/>
      <c r="BSR1" s="368"/>
      <c r="BSS1" s="368"/>
      <c r="BST1" s="368"/>
      <c r="BSU1" s="368"/>
      <c r="BSV1" s="368"/>
      <c r="BSW1" s="368"/>
      <c r="BSX1" s="368"/>
      <c r="BSY1" s="368"/>
      <c r="BSZ1" s="368"/>
      <c r="BTA1" s="368"/>
      <c r="BTB1" s="368"/>
      <c r="BTC1" s="368"/>
      <c r="BTD1" s="368"/>
      <c r="BTE1" s="368"/>
      <c r="BTF1" s="368"/>
      <c r="BTG1" s="368"/>
      <c r="BTH1" s="368"/>
      <c r="BTI1" s="368"/>
      <c r="BTJ1" s="368"/>
      <c r="BTK1" s="368"/>
      <c r="BTL1" s="368"/>
      <c r="BTM1" s="368"/>
      <c r="BTN1" s="368"/>
      <c r="BTO1" s="368"/>
      <c r="BTP1" s="368"/>
      <c r="BTQ1" s="368"/>
      <c r="BTR1" s="368"/>
      <c r="BTS1" s="368"/>
      <c r="BTT1" s="368"/>
      <c r="BTU1" s="368"/>
      <c r="BTV1" s="368"/>
      <c r="BTW1" s="368"/>
      <c r="BTX1" s="368"/>
      <c r="BTY1" s="368"/>
      <c r="BTZ1" s="368"/>
      <c r="BUA1" s="368"/>
      <c r="BUB1" s="368"/>
      <c r="BUC1" s="368"/>
      <c r="BUD1" s="368"/>
      <c r="BUE1" s="368"/>
      <c r="BUF1" s="368"/>
      <c r="BUG1" s="368"/>
      <c r="BUH1" s="368"/>
      <c r="BUI1" s="368"/>
      <c r="BUJ1" s="368"/>
      <c r="BUK1" s="368"/>
      <c r="BUL1" s="368"/>
      <c r="BUM1" s="368"/>
      <c r="BUN1" s="368"/>
      <c r="BUO1" s="368"/>
      <c r="BUP1" s="368"/>
      <c r="BUQ1" s="368"/>
      <c r="BUR1" s="368"/>
      <c r="BUS1" s="368"/>
      <c r="BUT1" s="368"/>
      <c r="BUU1" s="368"/>
      <c r="BUV1" s="368"/>
      <c r="BUW1" s="368"/>
      <c r="BUX1" s="368"/>
      <c r="BUY1" s="368"/>
      <c r="BUZ1" s="368"/>
      <c r="BVA1" s="368"/>
      <c r="BVB1" s="368"/>
      <c r="BVC1" s="368"/>
      <c r="BVD1" s="368"/>
      <c r="BVE1" s="368"/>
      <c r="BVF1" s="368"/>
      <c r="BVG1" s="368"/>
      <c r="BVH1" s="368"/>
      <c r="BVI1" s="368"/>
      <c r="BVJ1" s="368"/>
      <c r="BVK1" s="368"/>
      <c r="BVL1" s="368"/>
      <c r="BVM1" s="368"/>
      <c r="BVN1" s="368"/>
      <c r="BVO1" s="368"/>
      <c r="BVP1" s="368"/>
      <c r="BVQ1" s="368"/>
      <c r="BVR1" s="368"/>
      <c r="BVS1" s="368"/>
      <c r="BVT1" s="368"/>
      <c r="BVU1" s="368"/>
      <c r="BVV1" s="368"/>
      <c r="BVW1" s="368"/>
      <c r="BVX1" s="368"/>
      <c r="BVY1" s="368"/>
      <c r="BVZ1" s="368"/>
      <c r="BWA1" s="368"/>
      <c r="BWB1" s="368"/>
      <c r="BWC1" s="368"/>
      <c r="BWD1" s="368"/>
      <c r="BWE1" s="368"/>
      <c r="BWF1" s="368"/>
      <c r="BWG1" s="368"/>
      <c r="BWH1" s="368"/>
      <c r="BWI1" s="368"/>
      <c r="BWJ1" s="368"/>
      <c r="BWK1" s="368"/>
      <c r="BWL1" s="368"/>
      <c r="BWM1" s="368"/>
      <c r="BWN1" s="368"/>
      <c r="BWO1" s="368"/>
      <c r="BWP1" s="368"/>
      <c r="BWQ1" s="368"/>
      <c r="BWR1" s="368"/>
      <c r="BWS1" s="368"/>
      <c r="BWT1" s="368"/>
      <c r="BWU1" s="368"/>
      <c r="BWV1" s="368"/>
      <c r="BWW1" s="368"/>
      <c r="BWX1" s="368"/>
      <c r="BWY1" s="368"/>
      <c r="BWZ1" s="368"/>
      <c r="BXA1" s="368"/>
      <c r="BXB1" s="368"/>
      <c r="BXC1" s="368"/>
      <c r="BXD1" s="368"/>
      <c r="BXE1" s="368"/>
      <c r="BXF1" s="368"/>
      <c r="BXG1" s="368"/>
      <c r="BXH1" s="368"/>
      <c r="BXI1" s="368"/>
      <c r="BXJ1" s="368"/>
      <c r="BXK1" s="368"/>
      <c r="BXL1" s="368"/>
      <c r="BXM1" s="368"/>
      <c r="BXN1" s="368"/>
      <c r="BXO1" s="368"/>
      <c r="BXP1" s="368"/>
      <c r="BXQ1" s="368"/>
      <c r="BXR1" s="368"/>
      <c r="BXS1" s="368"/>
      <c r="BXT1" s="368"/>
      <c r="BXU1" s="368"/>
      <c r="BXV1" s="368"/>
      <c r="BXW1" s="368"/>
      <c r="BXX1" s="368"/>
      <c r="BXY1" s="368"/>
      <c r="BXZ1" s="368"/>
      <c r="BYA1" s="368"/>
      <c r="BYB1" s="368"/>
      <c r="BYC1" s="368"/>
      <c r="BYD1" s="368"/>
      <c r="BYE1" s="368"/>
      <c r="BYF1" s="368"/>
      <c r="BYG1" s="368"/>
      <c r="BYH1" s="368"/>
      <c r="BYI1" s="368"/>
      <c r="BYJ1" s="368"/>
      <c r="BYK1" s="368"/>
      <c r="BYL1" s="368"/>
      <c r="BYM1" s="368"/>
      <c r="BYN1" s="368"/>
      <c r="BYO1" s="368"/>
      <c r="BYP1" s="368"/>
      <c r="BYQ1" s="368"/>
      <c r="BYR1" s="368"/>
      <c r="BYS1" s="368"/>
      <c r="BYT1" s="368"/>
      <c r="BYU1" s="368"/>
      <c r="BYV1" s="368"/>
      <c r="BYW1" s="368"/>
      <c r="BYX1" s="368"/>
      <c r="BYY1" s="368"/>
      <c r="BYZ1" s="368"/>
      <c r="BZA1" s="368"/>
      <c r="BZB1" s="368"/>
      <c r="BZC1" s="368"/>
      <c r="BZD1" s="368"/>
      <c r="BZE1" s="368"/>
      <c r="BZF1" s="368"/>
      <c r="BZG1" s="368"/>
      <c r="BZH1" s="368"/>
      <c r="BZI1" s="368"/>
      <c r="BZJ1" s="368"/>
      <c r="BZK1" s="368"/>
      <c r="BZL1" s="368"/>
      <c r="BZM1" s="368"/>
      <c r="BZN1" s="368"/>
      <c r="BZO1" s="368"/>
      <c r="BZP1" s="368"/>
      <c r="BZQ1" s="368"/>
      <c r="BZR1" s="368"/>
      <c r="BZS1" s="368"/>
      <c r="BZT1" s="368"/>
      <c r="BZU1" s="368"/>
      <c r="BZV1" s="368"/>
      <c r="BZW1" s="368"/>
      <c r="BZX1" s="368"/>
      <c r="BZY1" s="368"/>
      <c r="BZZ1" s="368"/>
      <c r="CAA1" s="368"/>
      <c r="CAB1" s="368"/>
      <c r="CAC1" s="368"/>
      <c r="CAD1" s="368"/>
      <c r="CAE1" s="368"/>
      <c r="CAF1" s="368"/>
      <c r="CAG1" s="368"/>
      <c r="CAH1" s="368"/>
      <c r="CAI1" s="368"/>
      <c r="CAJ1" s="368"/>
      <c r="CAK1" s="368"/>
      <c r="CAL1" s="368"/>
      <c r="CAM1" s="368"/>
      <c r="CAN1" s="368"/>
      <c r="CAO1" s="368"/>
      <c r="CAP1" s="368"/>
      <c r="CAQ1" s="368"/>
      <c r="CAR1" s="368"/>
      <c r="CAS1" s="368"/>
      <c r="CAT1" s="368"/>
      <c r="CAU1" s="368"/>
      <c r="CAV1" s="368"/>
      <c r="CAW1" s="368"/>
      <c r="CAX1" s="368"/>
      <c r="CAY1" s="368"/>
      <c r="CAZ1" s="368"/>
      <c r="CBA1" s="368"/>
      <c r="CBB1" s="368"/>
      <c r="CBC1" s="368"/>
      <c r="CBD1" s="368"/>
      <c r="CBE1" s="368"/>
      <c r="CBF1" s="368"/>
      <c r="CBG1" s="368"/>
      <c r="CBH1" s="368"/>
      <c r="CBI1" s="368"/>
      <c r="CBJ1" s="368"/>
      <c r="CBK1" s="368"/>
      <c r="CBL1" s="368"/>
      <c r="CBM1" s="368"/>
      <c r="CBN1" s="368"/>
      <c r="CBO1" s="368"/>
      <c r="CBP1" s="368"/>
      <c r="CBQ1" s="368"/>
      <c r="CBR1" s="368"/>
      <c r="CBS1" s="368"/>
      <c r="CBT1" s="368"/>
      <c r="CBU1" s="368"/>
      <c r="CBV1" s="368"/>
      <c r="CBW1" s="368"/>
      <c r="CBX1" s="368"/>
      <c r="CBY1" s="368"/>
      <c r="CBZ1" s="368"/>
      <c r="CCA1" s="368"/>
      <c r="CCB1" s="368"/>
      <c r="CCC1" s="368"/>
      <c r="CCD1" s="368"/>
      <c r="CCE1" s="368"/>
      <c r="CCF1" s="368"/>
      <c r="CCG1" s="368"/>
      <c r="CCH1" s="368"/>
      <c r="CCI1" s="368"/>
      <c r="CCJ1" s="368"/>
      <c r="CCK1" s="368"/>
      <c r="CCL1" s="368"/>
      <c r="CCM1" s="368"/>
      <c r="CCN1" s="368"/>
      <c r="CCO1" s="368"/>
      <c r="CCP1" s="368"/>
      <c r="CCQ1" s="368"/>
      <c r="CCR1" s="368"/>
      <c r="CCS1" s="368"/>
      <c r="CCT1" s="368"/>
      <c r="CCU1" s="368"/>
      <c r="CCV1" s="368"/>
      <c r="CCW1" s="368"/>
      <c r="CCX1" s="368"/>
      <c r="CCY1" s="368"/>
      <c r="CCZ1" s="368"/>
      <c r="CDA1" s="368"/>
      <c r="CDB1" s="368"/>
      <c r="CDC1" s="368"/>
      <c r="CDD1" s="368"/>
      <c r="CDE1" s="368"/>
      <c r="CDF1" s="368"/>
      <c r="CDG1" s="368"/>
      <c r="CDH1" s="368"/>
      <c r="CDI1" s="368"/>
      <c r="CDJ1" s="368"/>
      <c r="CDK1" s="368"/>
      <c r="CDL1" s="368"/>
      <c r="CDM1" s="368"/>
      <c r="CDN1" s="368"/>
      <c r="CDO1" s="368"/>
      <c r="CDP1" s="368"/>
      <c r="CDQ1" s="368"/>
      <c r="CDR1" s="368"/>
      <c r="CDS1" s="368"/>
      <c r="CDT1" s="368"/>
      <c r="CDU1" s="368"/>
      <c r="CDV1" s="368"/>
      <c r="CDW1" s="368"/>
      <c r="CDX1" s="368"/>
      <c r="CDY1" s="368"/>
      <c r="CDZ1" s="368"/>
      <c r="CEA1" s="368"/>
      <c r="CEB1" s="368"/>
      <c r="CEC1" s="368"/>
      <c r="CED1" s="368"/>
      <c r="CEE1" s="368"/>
      <c r="CEF1" s="368"/>
      <c r="CEG1" s="368"/>
      <c r="CEH1" s="368"/>
      <c r="CEI1" s="368"/>
      <c r="CEJ1" s="368"/>
      <c r="CEK1" s="368"/>
      <c r="CEL1" s="368"/>
      <c r="CEM1" s="368"/>
      <c r="CEN1" s="368"/>
      <c r="CEO1" s="368"/>
      <c r="CEP1" s="368"/>
      <c r="CEQ1" s="368"/>
      <c r="CER1" s="368"/>
      <c r="CES1" s="368"/>
      <c r="CET1" s="368"/>
      <c r="CEU1" s="368"/>
      <c r="CEV1" s="368"/>
      <c r="CEW1" s="368"/>
      <c r="CEX1" s="368"/>
      <c r="CEY1" s="368"/>
      <c r="CEZ1" s="368"/>
      <c r="CFA1" s="368"/>
      <c r="CFB1" s="368"/>
      <c r="CFC1" s="368"/>
      <c r="CFD1" s="368"/>
      <c r="CFE1" s="368"/>
      <c r="CFF1" s="368"/>
      <c r="CFG1" s="368"/>
      <c r="CFH1" s="368"/>
      <c r="CFI1" s="368"/>
      <c r="CFJ1" s="368"/>
      <c r="CFK1" s="368"/>
      <c r="CFL1" s="368"/>
      <c r="CFM1" s="368"/>
      <c r="CFN1" s="368"/>
      <c r="CFO1" s="368"/>
      <c r="CFP1" s="368"/>
      <c r="CFQ1" s="368"/>
      <c r="CFR1" s="368"/>
      <c r="CFS1" s="368"/>
      <c r="CFT1" s="368"/>
      <c r="CFU1" s="368"/>
      <c r="CFV1" s="368"/>
      <c r="CFW1" s="368"/>
      <c r="CFX1" s="368"/>
      <c r="CFY1" s="368"/>
      <c r="CFZ1" s="368"/>
      <c r="CGA1" s="368"/>
      <c r="CGB1" s="368"/>
      <c r="CGC1" s="368"/>
      <c r="CGD1" s="368"/>
      <c r="CGE1" s="368"/>
      <c r="CGF1" s="368"/>
      <c r="CGG1" s="368"/>
      <c r="CGH1" s="368"/>
      <c r="CGI1" s="368"/>
      <c r="CGJ1" s="368"/>
      <c r="CGK1" s="368"/>
      <c r="CGL1" s="368"/>
      <c r="CGM1" s="368"/>
      <c r="CGN1" s="368"/>
      <c r="CGO1" s="368"/>
      <c r="CGP1" s="368"/>
      <c r="CGQ1" s="368"/>
      <c r="CGR1" s="368"/>
      <c r="CGS1" s="368"/>
      <c r="CGT1" s="368"/>
      <c r="CGU1" s="368"/>
      <c r="CGV1" s="368"/>
      <c r="CGW1" s="368"/>
      <c r="CGX1" s="368"/>
      <c r="CGY1" s="368"/>
      <c r="CGZ1" s="368"/>
      <c r="CHA1" s="368"/>
      <c r="CHB1" s="368"/>
      <c r="CHC1" s="368"/>
      <c r="CHD1" s="368"/>
      <c r="CHE1" s="368"/>
      <c r="CHF1" s="368"/>
      <c r="CHG1" s="368"/>
      <c r="CHH1" s="368"/>
      <c r="CHI1" s="368"/>
      <c r="CHJ1" s="368"/>
      <c r="CHK1" s="368"/>
      <c r="CHL1" s="368"/>
      <c r="CHM1" s="368"/>
      <c r="CHN1" s="368"/>
      <c r="CHO1" s="368"/>
      <c r="CHP1" s="368"/>
      <c r="CHQ1" s="368"/>
      <c r="CHR1" s="368"/>
      <c r="CHS1" s="368"/>
      <c r="CHT1" s="368"/>
      <c r="CHU1" s="368"/>
      <c r="CHV1" s="368"/>
      <c r="CHW1" s="368"/>
      <c r="CHX1" s="368"/>
      <c r="CHY1" s="368"/>
      <c r="CHZ1" s="368"/>
      <c r="CIA1" s="368"/>
      <c r="CIB1" s="368"/>
      <c r="CIC1" s="368"/>
      <c r="CID1" s="368"/>
      <c r="CIE1" s="368"/>
      <c r="CIF1" s="368"/>
      <c r="CIG1" s="368"/>
      <c r="CIH1" s="368"/>
      <c r="CII1" s="368"/>
      <c r="CIJ1" s="368"/>
      <c r="CIK1" s="368"/>
      <c r="CIL1" s="368"/>
      <c r="CIM1" s="368"/>
      <c r="CIN1" s="368"/>
      <c r="CIO1" s="368"/>
      <c r="CIP1" s="368"/>
      <c r="CIQ1" s="368"/>
      <c r="CIR1" s="368"/>
      <c r="CIS1" s="368"/>
      <c r="CIT1" s="368"/>
      <c r="CIU1" s="368"/>
      <c r="CIV1" s="368"/>
      <c r="CIW1" s="368"/>
      <c r="CIX1" s="368"/>
      <c r="CIY1" s="368"/>
      <c r="CIZ1" s="368"/>
      <c r="CJA1" s="368"/>
      <c r="CJB1" s="368"/>
      <c r="CJC1" s="368"/>
      <c r="CJD1" s="368"/>
      <c r="CJE1" s="368"/>
      <c r="CJF1" s="368"/>
      <c r="CJG1" s="368"/>
      <c r="CJH1" s="368"/>
      <c r="CJI1" s="368"/>
      <c r="CJJ1" s="368"/>
      <c r="CJK1" s="368"/>
      <c r="CJL1" s="368"/>
      <c r="CJM1" s="368"/>
      <c r="CJN1" s="368"/>
      <c r="CJO1" s="368"/>
      <c r="CJP1" s="368"/>
      <c r="CJQ1" s="368"/>
      <c r="CJR1" s="368"/>
      <c r="CJS1" s="368"/>
      <c r="CJT1" s="368"/>
      <c r="CJU1" s="368"/>
      <c r="CJV1" s="368"/>
      <c r="CJW1" s="368"/>
      <c r="CJX1" s="368"/>
      <c r="CJY1" s="368"/>
      <c r="CJZ1" s="368"/>
      <c r="CKA1" s="368"/>
      <c r="CKB1" s="368"/>
      <c r="CKC1" s="368"/>
      <c r="CKD1" s="368"/>
      <c r="CKE1" s="368"/>
      <c r="CKF1" s="368"/>
      <c r="CKG1" s="368"/>
      <c r="CKH1" s="368"/>
      <c r="CKI1" s="368"/>
      <c r="CKJ1" s="368"/>
      <c r="CKK1" s="368"/>
      <c r="CKL1" s="368"/>
      <c r="CKM1" s="368"/>
      <c r="CKN1" s="368"/>
      <c r="CKO1" s="368"/>
      <c r="CKP1" s="368"/>
      <c r="CKQ1" s="368"/>
      <c r="CKR1" s="368"/>
      <c r="CKS1" s="368"/>
      <c r="CKT1" s="368"/>
      <c r="CKU1" s="368"/>
      <c r="CKV1" s="368"/>
      <c r="CKW1" s="368"/>
      <c r="CKX1" s="368"/>
      <c r="CKY1" s="368"/>
      <c r="CKZ1" s="368"/>
      <c r="CLA1" s="368"/>
      <c r="CLB1" s="368"/>
      <c r="CLC1" s="368"/>
      <c r="CLD1" s="368"/>
      <c r="CLE1" s="368"/>
      <c r="CLF1" s="368"/>
      <c r="CLG1" s="368"/>
      <c r="CLH1" s="368"/>
      <c r="CLI1" s="368"/>
      <c r="CLJ1" s="368"/>
      <c r="CLK1" s="368"/>
      <c r="CLL1" s="368"/>
      <c r="CLM1" s="368"/>
      <c r="CLN1" s="368"/>
      <c r="CLO1" s="368"/>
      <c r="CLP1" s="368"/>
      <c r="CLQ1" s="368"/>
      <c r="CLR1" s="368"/>
      <c r="CLS1" s="368"/>
      <c r="CLT1" s="368"/>
      <c r="CLU1" s="368"/>
      <c r="CLV1" s="368"/>
      <c r="CLW1" s="368"/>
      <c r="CLX1" s="368"/>
      <c r="CLY1" s="368"/>
      <c r="CLZ1" s="368"/>
      <c r="CMA1" s="368"/>
      <c r="CMB1" s="368"/>
      <c r="CMC1" s="368"/>
      <c r="CMD1" s="368"/>
      <c r="CME1" s="368"/>
      <c r="CMF1" s="368"/>
      <c r="CMG1" s="368"/>
      <c r="CMH1" s="368"/>
      <c r="CMI1" s="368"/>
      <c r="CMJ1" s="368"/>
      <c r="CMK1" s="368"/>
      <c r="CML1" s="368"/>
      <c r="CMM1" s="368"/>
      <c r="CMN1" s="368"/>
      <c r="CMO1" s="368"/>
      <c r="CMP1" s="368"/>
      <c r="CMQ1" s="368"/>
      <c r="CMR1" s="368"/>
      <c r="CMS1" s="368"/>
      <c r="CMT1" s="368"/>
      <c r="CMU1" s="368"/>
      <c r="CMV1" s="368"/>
      <c r="CMW1" s="368"/>
      <c r="CMX1" s="368"/>
      <c r="CMY1" s="368"/>
      <c r="CMZ1" s="368"/>
      <c r="CNA1" s="368"/>
      <c r="CNB1" s="368"/>
      <c r="CNC1" s="368"/>
      <c r="CND1" s="368"/>
      <c r="CNE1" s="368"/>
      <c r="CNF1" s="368"/>
      <c r="CNG1" s="368"/>
      <c r="CNH1" s="368"/>
      <c r="CNI1" s="368"/>
      <c r="CNJ1" s="368"/>
      <c r="CNK1" s="368"/>
      <c r="CNL1" s="368"/>
      <c r="CNM1" s="368"/>
      <c r="CNN1" s="368"/>
      <c r="CNO1" s="368"/>
      <c r="CNP1" s="368"/>
      <c r="CNQ1" s="368"/>
      <c r="CNR1" s="368"/>
      <c r="CNS1" s="368"/>
      <c r="CNT1" s="368"/>
      <c r="CNU1" s="368"/>
      <c r="CNV1" s="368"/>
      <c r="CNW1" s="368"/>
      <c r="CNX1" s="368"/>
      <c r="CNY1" s="368"/>
      <c r="CNZ1" s="368"/>
      <c r="COA1" s="368"/>
      <c r="COB1" s="368"/>
      <c r="COC1" s="368"/>
      <c r="COD1" s="368"/>
      <c r="COE1" s="368"/>
      <c r="COF1" s="368"/>
      <c r="COG1" s="368"/>
      <c r="COH1" s="368"/>
      <c r="COI1" s="368"/>
      <c r="COJ1" s="368"/>
      <c r="COK1" s="368"/>
      <c r="COL1" s="368"/>
      <c r="COM1" s="368"/>
      <c r="CON1" s="368"/>
      <c r="COO1" s="368"/>
      <c r="COP1" s="368"/>
      <c r="COQ1" s="368"/>
      <c r="COR1" s="368"/>
      <c r="COS1" s="368"/>
      <c r="COT1" s="368"/>
      <c r="COU1" s="368"/>
      <c r="COV1" s="368"/>
      <c r="COW1" s="368"/>
      <c r="COX1" s="368"/>
      <c r="COY1" s="368"/>
      <c r="COZ1" s="368"/>
      <c r="CPA1" s="368"/>
      <c r="CPB1" s="368"/>
      <c r="CPC1" s="368"/>
      <c r="CPD1" s="368"/>
      <c r="CPE1" s="368"/>
      <c r="CPF1" s="368"/>
      <c r="CPG1" s="368"/>
      <c r="CPH1" s="368"/>
      <c r="CPI1" s="368"/>
      <c r="CPJ1" s="368"/>
      <c r="CPK1" s="368"/>
      <c r="CPL1" s="368"/>
      <c r="CPM1" s="368"/>
      <c r="CPN1" s="368"/>
      <c r="CPO1" s="368"/>
      <c r="CPP1" s="368"/>
      <c r="CPQ1" s="368"/>
      <c r="CPR1" s="368"/>
      <c r="CPS1" s="368"/>
      <c r="CPT1" s="368"/>
      <c r="CPU1" s="368"/>
      <c r="CPV1" s="368"/>
      <c r="CPW1" s="368"/>
      <c r="CPX1" s="368"/>
      <c r="CPY1" s="368"/>
      <c r="CPZ1" s="368"/>
      <c r="CQA1" s="368"/>
      <c r="CQB1" s="368"/>
      <c r="CQC1" s="368"/>
      <c r="CQD1" s="368"/>
      <c r="CQE1" s="368"/>
      <c r="CQF1" s="368"/>
      <c r="CQG1" s="368"/>
      <c r="CQH1" s="368"/>
      <c r="CQI1" s="368"/>
      <c r="CQJ1" s="368"/>
      <c r="CQK1" s="368"/>
      <c r="CQL1" s="368"/>
      <c r="CQM1" s="368"/>
      <c r="CQN1" s="368"/>
      <c r="CQO1" s="368"/>
      <c r="CQP1" s="368"/>
      <c r="CQQ1" s="368"/>
      <c r="CQR1" s="368"/>
      <c r="CQS1" s="368"/>
      <c r="CQT1" s="368"/>
      <c r="CQU1" s="368"/>
      <c r="CQV1" s="368"/>
      <c r="CQW1" s="368"/>
      <c r="CQX1" s="368"/>
      <c r="CQY1" s="368"/>
      <c r="CQZ1" s="368"/>
      <c r="CRA1" s="368"/>
      <c r="CRB1" s="368"/>
      <c r="CRC1" s="368"/>
      <c r="CRD1" s="368"/>
      <c r="CRE1" s="368"/>
      <c r="CRF1" s="368"/>
      <c r="CRG1" s="368"/>
      <c r="CRH1" s="368"/>
      <c r="CRI1" s="368"/>
      <c r="CRJ1" s="368"/>
      <c r="CRK1" s="368"/>
      <c r="CRL1" s="368"/>
      <c r="CRM1" s="368"/>
      <c r="CRN1" s="368"/>
      <c r="CRO1" s="368"/>
      <c r="CRP1" s="368"/>
      <c r="CRQ1" s="368"/>
      <c r="CRR1" s="368"/>
      <c r="CRS1" s="368"/>
      <c r="CRT1" s="368"/>
      <c r="CRU1" s="368"/>
      <c r="CRV1" s="368"/>
      <c r="CRW1" s="368"/>
      <c r="CRX1" s="368"/>
      <c r="CRY1" s="368"/>
      <c r="CRZ1" s="368"/>
      <c r="CSA1" s="368"/>
      <c r="CSB1" s="368"/>
      <c r="CSC1" s="368"/>
      <c r="CSD1" s="368"/>
      <c r="CSE1" s="368"/>
      <c r="CSF1" s="368"/>
      <c r="CSG1" s="368"/>
      <c r="CSH1" s="368"/>
      <c r="CSI1" s="368"/>
      <c r="CSJ1" s="368"/>
      <c r="CSK1" s="368"/>
      <c r="CSL1" s="368"/>
      <c r="CSM1" s="368"/>
      <c r="CSN1" s="368"/>
      <c r="CSO1" s="368"/>
      <c r="CSP1" s="368"/>
      <c r="CSQ1" s="368"/>
      <c r="CSR1" s="368"/>
      <c r="CSS1" s="368"/>
      <c r="CST1" s="368"/>
      <c r="CSU1" s="368"/>
      <c r="CSV1" s="368"/>
      <c r="CSW1" s="368"/>
      <c r="CSX1" s="368"/>
      <c r="CSY1" s="368"/>
      <c r="CSZ1" s="368"/>
      <c r="CTA1" s="368"/>
      <c r="CTB1" s="368"/>
      <c r="CTC1" s="368"/>
      <c r="CTD1" s="368"/>
      <c r="CTE1" s="368"/>
      <c r="CTF1" s="368"/>
      <c r="CTG1" s="368"/>
      <c r="CTH1" s="368"/>
      <c r="CTI1" s="368"/>
      <c r="CTJ1" s="368"/>
      <c r="CTK1" s="368"/>
      <c r="CTL1" s="368"/>
      <c r="CTM1" s="368"/>
      <c r="CTN1" s="368"/>
      <c r="CTO1" s="368"/>
      <c r="CTP1" s="368"/>
      <c r="CTQ1" s="368"/>
      <c r="CTR1" s="368"/>
      <c r="CTS1" s="368"/>
      <c r="CTT1" s="368"/>
      <c r="CTU1" s="368"/>
      <c r="CTV1" s="368"/>
      <c r="CTW1" s="368"/>
      <c r="CTX1" s="368"/>
      <c r="CTY1" s="368"/>
      <c r="CTZ1" s="368"/>
      <c r="CUA1" s="368"/>
      <c r="CUB1" s="368"/>
      <c r="CUC1" s="368"/>
      <c r="CUD1" s="368"/>
      <c r="CUE1" s="368"/>
      <c r="CUF1" s="368"/>
      <c r="CUG1" s="368"/>
      <c r="CUH1" s="368"/>
      <c r="CUI1" s="368"/>
      <c r="CUJ1" s="368"/>
      <c r="CUK1" s="368"/>
      <c r="CUL1" s="368"/>
      <c r="CUM1" s="368"/>
      <c r="CUN1" s="368"/>
      <c r="CUO1" s="368"/>
      <c r="CUP1" s="368"/>
      <c r="CUQ1" s="368"/>
      <c r="CUR1" s="368"/>
      <c r="CUS1" s="368"/>
      <c r="CUT1" s="368"/>
      <c r="CUU1" s="368"/>
      <c r="CUV1" s="368"/>
      <c r="CUW1" s="368"/>
      <c r="CUX1" s="368"/>
      <c r="CUY1" s="368"/>
      <c r="CUZ1" s="368"/>
      <c r="CVA1" s="368"/>
      <c r="CVB1" s="368"/>
      <c r="CVC1" s="368"/>
      <c r="CVD1" s="368"/>
      <c r="CVE1" s="368"/>
      <c r="CVF1" s="368"/>
      <c r="CVG1" s="368"/>
      <c r="CVH1" s="368"/>
      <c r="CVI1" s="368"/>
      <c r="CVJ1" s="368"/>
      <c r="CVK1" s="368"/>
      <c r="CVL1" s="368"/>
      <c r="CVM1" s="368"/>
      <c r="CVN1" s="368"/>
      <c r="CVO1" s="368"/>
      <c r="CVP1" s="368"/>
      <c r="CVQ1" s="368"/>
      <c r="CVR1" s="368"/>
      <c r="CVS1" s="368"/>
      <c r="CVT1" s="368"/>
      <c r="CVU1" s="368"/>
      <c r="CVV1" s="368"/>
      <c r="CVW1" s="368"/>
      <c r="CVX1" s="368"/>
      <c r="CVY1" s="368"/>
      <c r="CVZ1" s="368"/>
      <c r="CWA1" s="368"/>
      <c r="CWB1" s="368"/>
      <c r="CWC1" s="368"/>
      <c r="CWD1" s="368"/>
      <c r="CWE1" s="368"/>
      <c r="CWF1" s="368"/>
      <c r="CWG1" s="368"/>
      <c r="CWH1" s="368"/>
      <c r="CWI1" s="368"/>
      <c r="CWJ1" s="368"/>
      <c r="CWK1" s="368"/>
      <c r="CWL1" s="368"/>
      <c r="CWM1" s="368"/>
      <c r="CWN1" s="368"/>
      <c r="CWO1" s="368"/>
      <c r="CWP1" s="368"/>
      <c r="CWQ1" s="368"/>
      <c r="CWR1" s="368"/>
      <c r="CWS1" s="368"/>
      <c r="CWT1" s="368"/>
      <c r="CWU1" s="368"/>
      <c r="CWV1" s="368"/>
      <c r="CWW1" s="368"/>
      <c r="CWX1" s="368"/>
      <c r="CWY1" s="368"/>
      <c r="CWZ1" s="368"/>
      <c r="CXA1" s="368"/>
      <c r="CXB1" s="368"/>
      <c r="CXC1" s="368"/>
      <c r="CXD1" s="368"/>
      <c r="CXE1" s="368"/>
      <c r="CXF1" s="368"/>
      <c r="CXG1" s="368"/>
      <c r="CXH1" s="368"/>
      <c r="CXI1" s="368"/>
      <c r="CXJ1" s="368"/>
      <c r="CXK1" s="368"/>
      <c r="CXL1" s="368"/>
      <c r="CXM1" s="368"/>
      <c r="CXN1" s="368"/>
      <c r="CXO1" s="368"/>
      <c r="CXP1" s="368"/>
      <c r="CXQ1" s="368"/>
      <c r="CXR1" s="368"/>
      <c r="CXS1" s="368"/>
      <c r="CXT1" s="368"/>
      <c r="CXU1" s="368"/>
      <c r="CXV1" s="368"/>
      <c r="CXW1" s="368"/>
      <c r="CXX1" s="368"/>
      <c r="CXY1" s="368"/>
      <c r="CXZ1" s="368"/>
      <c r="CYA1" s="368"/>
      <c r="CYB1" s="368"/>
      <c r="CYC1" s="368"/>
      <c r="CYD1" s="368"/>
      <c r="CYE1" s="368"/>
      <c r="CYF1" s="368"/>
      <c r="CYG1" s="368"/>
      <c r="CYH1" s="368"/>
      <c r="CYI1" s="368"/>
      <c r="CYJ1" s="368"/>
      <c r="CYK1" s="368"/>
      <c r="CYL1" s="368"/>
      <c r="CYM1" s="368"/>
      <c r="CYN1" s="368"/>
      <c r="CYO1" s="368"/>
      <c r="CYP1" s="368"/>
      <c r="CYQ1" s="368"/>
      <c r="CYR1" s="368"/>
      <c r="CYS1" s="368"/>
      <c r="CYT1" s="368"/>
      <c r="CYU1" s="368"/>
      <c r="CYV1" s="368"/>
      <c r="CYW1" s="368"/>
      <c r="CYX1" s="368"/>
      <c r="CYY1" s="368"/>
      <c r="CYZ1" s="368"/>
      <c r="CZA1" s="368"/>
      <c r="CZB1" s="368"/>
      <c r="CZC1" s="368"/>
      <c r="CZD1" s="368"/>
      <c r="CZE1" s="368"/>
      <c r="CZF1" s="368"/>
      <c r="CZG1" s="368"/>
      <c r="CZH1" s="368"/>
      <c r="CZI1" s="368"/>
      <c r="CZJ1" s="368"/>
      <c r="CZK1" s="368"/>
      <c r="CZL1" s="368"/>
      <c r="CZM1" s="368"/>
      <c r="CZN1" s="368"/>
      <c r="CZO1" s="368"/>
      <c r="CZP1" s="368"/>
      <c r="CZQ1" s="368"/>
      <c r="CZR1" s="368"/>
      <c r="CZS1" s="368"/>
      <c r="CZT1" s="368"/>
      <c r="CZU1" s="368"/>
      <c r="CZV1" s="368"/>
      <c r="CZW1" s="368"/>
      <c r="CZX1" s="368"/>
      <c r="CZY1" s="368"/>
      <c r="CZZ1" s="368"/>
      <c r="DAA1" s="368"/>
      <c r="DAB1" s="368"/>
      <c r="DAC1" s="368"/>
      <c r="DAD1" s="368"/>
      <c r="DAE1" s="368"/>
      <c r="DAF1" s="368"/>
      <c r="DAG1" s="368"/>
      <c r="DAH1" s="368"/>
      <c r="DAI1" s="368"/>
      <c r="DAJ1" s="368"/>
      <c r="DAK1" s="368"/>
      <c r="DAL1" s="368"/>
      <c r="DAM1" s="368"/>
      <c r="DAN1" s="368"/>
      <c r="DAO1" s="368"/>
      <c r="DAP1" s="368"/>
      <c r="DAQ1" s="368"/>
      <c r="DAR1" s="368"/>
      <c r="DAS1" s="368"/>
      <c r="DAT1" s="368"/>
      <c r="DAU1" s="368"/>
      <c r="DAV1" s="368"/>
      <c r="DAW1" s="368"/>
      <c r="DAX1" s="368"/>
      <c r="DAY1" s="368"/>
      <c r="DAZ1" s="368"/>
      <c r="DBA1" s="368"/>
      <c r="DBB1" s="368"/>
      <c r="DBC1" s="368"/>
      <c r="DBD1" s="368"/>
      <c r="DBE1" s="368"/>
      <c r="DBF1" s="368"/>
      <c r="DBG1" s="368"/>
      <c r="DBH1" s="368"/>
      <c r="DBI1" s="368"/>
      <c r="DBJ1" s="368"/>
      <c r="DBK1" s="368"/>
      <c r="DBL1" s="368"/>
      <c r="DBM1" s="368"/>
      <c r="DBN1" s="368"/>
      <c r="DBO1" s="368"/>
      <c r="DBP1" s="368"/>
      <c r="DBQ1" s="368"/>
      <c r="DBR1" s="368"/>
      <c r="DBS1" s="368"/>
      <c r="DBT1" s="368"/>
      <c r="DBU1" s="368"/>
      <c r="DBV1" s="368"/>
      <c r="DBW1" s="368"/>
      <c r="DBX1" s="368"/>
      <c r="DBY1" s="368"/>
      <c r="DBZ1" s="368"/>
      <c r="DCA1" s="368"/>
      <c r="DCB1" s="368"/>
      <c r="DCC1" s="368"/>
      <c r="DCD1" s="368"/>
      <c r="DCE1" s="368"/>
      <c r="DCF1" s="368"/>
      <c r="DCG1" s="368"/>
      <c r="DCH1" s="368"/>
      <c r="DCI1" s="368"/>
      <c r="DCJ1" s="368"/>
      <c r="DCK1" s="368"/>
      <c r="DCL1" s="368"/>
      <c r="DCM1" s="368"/>
      <c r="DCN1" s="368"/>
      <c r="DCO1" s="368"/>
      <c r="DCP1" s="368"/>
      <c r="DCQ1" s="368"/>
      <c r="DCR1" s="368"/>
      <c r="DCS1" s="368"/>
      <c r="DCT1" s="368"/>
      <c r="DCU1" s="368"/>
      <c r="DCV1" s="368"/>
      <c r="DCW1" s="368"/>
      <c r="DCX1" s="368"/>
      <c r="DCY1" s="368"/>
      <c r="DCZ1" s="368"/>
      <c r="DDA1" s="368"/>
      <c r="DDB1" s="368"/>
      <c r="DDC1" s="368"/>
      <c r="DDD1" s="368"/>
      <c r="DDE1" s="368"/>
      <c r="DDF1" s="368"/>
      <c r="DDG1" s="368"/>
      <c r="DDH1" s="368"/>
      <c r="DDI1" s="368"/>
      <c r="DDJ1" s="368"/>
      <c r="DDK1" s="368"/>
      <c r="DDL1" s="368"/>
      <c r="DDM1" s="368"/>
      <c r="DDN1" s="368"/>
      <c r="DDO1" s="368"/>
      <c r="DDP1" s="368"/>
      <c r="DDQ1" s="368"/>
      <c r="DDR1" s="368"/>
      <c r="DDS1" s="368"/>
      <c r="DDT1" s="368"/>
      <c r="DDU1" s="368"/>
      <c r="DDV1" s="368"/>
      <c r="DDW1" s="368"/>
      <c r="DDX1" s="368"/>
      <c r="DDY1" s="368"/>
      <c r="DDZ1" s="368"/>
      <c r="DEA1" s="368"/>
      <c r="DEB1" s="368"/>
      <c r="DEC1" s="368"/>
      <c r="DED1" s="368"/>
      <c r="DEE1" s="368"/>
      <c r="DEF1" s="368"/>
      <c r="DEG1" s="368"/>
      <c r="DEH1" s="368"/>
      <c r="DEI1" s="368"/>
      <c r="DEJ1" s="368"/>
      <c r="DEK1" s="368"/>
      <c r="DEL1" s="368"/>
      <c r="DEM1" s="368"/>
      <c r="DEN1" s="368"/>
      <c r="DEO1" s="368"/>
      <c r="DEP1" s="368"/>
      <c r="DEQ1" s="368"/>
      <c r="DER1" s="368"/>
      <c r="DES1" s="368"/>
      <c r="DET1" s="368"/>
      <c r="DEU1" s="368"/>
      <c r="DEV1" s="368"/>
      <c r="DEW1" s="368"/>
      <c r="DEX1" s="368"/>
      <c r="DEY1" s="368"/>
      <c r="DEZ1" s="368"/>
      <c r="DFA1" s="368"/>
      <c r="DFB1" s="368"/>
      <c r="DFC1" s="368"/>
      <c r="DFD1" s="368"/>
      <c r="DFE1" s="368"/>
      <c r="DFF1" s="368"/>
      <c r="DFG1" s="368"/>
      <c r="DFH1" s="368"/>
      <c r="DFI1" s="368"/>
      <c r="DFJ1" s="368"/>
      <c r="DFK1" s="368"/>
      <c r="DFL1" s="368"/>
      <c r="DFM1" s="368"/>
      <c r="DFN1" s="368"/>
      <c r="DFO1" s="368"/>
      <c r="DFP1" s="368"/>
      <c r="DFQ1" s="368"/>
      <c r="DFR1" s="368"/>
      <c r="DFS1" s="368"/>
      <c r="DFT1" s="368"/>
      <c r="DFU1" s="368"/>
      <c r="DFV1" s="368"/>
      <c r="DFW1" s="368"/>
      <c r="DFX1" s="368"/>
      <c r="DFY1" s="368"/>
      <c r="DFZ1" s="368"/>
      <c r="DGA1" s="368"/>
      <c r="DGB1" s="368"/>
      <c r="DGC1" s="368"/>
      <c r="DGD1" s="368"/>
      <c r="DGE1" s="368"/>
      <c r="DGF1" s="368"/>
      <c r="DGG1" s="368"/>
      <c r="DGH1" s="368"/>
      <c r="DGI1" s="368"/>
      <c r="DGJ1" s="368"/>
      <c r="DGK1" s="368"/>
      <c r="DGL1" s="368"/>
      <c r="DGM1" s="368"/>
      <c r="DGN1" s="368"/>
      <c r="DGO1" s="368"/>
      <c r="DGP1" s="368"/>
      <c r="DGQ1" s="368"/>
      <c r="DGR1" s="368"/>
      <c r="DGS1" s="368"/>
      <c r="DGT1" s="368"/>
      <c r="DGU1" s="368"/>
      <c r="DGV1" s="368"/>
      <c r="DGW1" s="368"/>
      <c r="DGX1" s="368"/>
      <c r="DGY1" s="368"/>
      <c r="DGZ1" s="368"/>
      <c r="DHA1" s="368"/>
      <c r="DHB1" s="368"/>
      <c r="DHC1" s="368"/>
      <c r="DHD1" s="368"/>
      <c r="DHE1" s="368"/>
      <c r="DHF1" s="368"/>
      <c r="DHG1" s="368"/>
      <c r="DHH1" s="368"/>
      <c r="DHI1" s="368"/>
      <c r="DHJ1" s="368"/>
      <c r="DHK1" s="368"/>
      <c r="DHL1" s="368"/>
      <c r="DHM1" s="368"/>
      <c r="DHN1" s="368"/>
      <c r="DHO1" s="368"/>
      <c r="DHP1" s="368"/>
      <c r="DHQ1" s="368"/>
      <c r="DHR1" s="368"/>
      <c r="DHS1" s="368"/>
      <c r="DHT1" s="368"/>
      <c r="DHU1" s="368"/>
      <c r="DHV1" s="368"/>
      <c r="DHW1" s="368"/>
      <c r="DHX1" s="368"/>
      <c r="DHY1" s="368"/>
      <c r="DHZ1" s="368"/>
      <c r="DIA1" s="368"/>
      <c r="DIB1" s="368"/>
      <c r="DIC1" s="368"/>
      <c r="DID1" s="368"/>
      <c r="DIE1" s="368"/>
      <c r="DIF1" s="368"/>
      <c r="DIG1" s="368"/>
      <c r="DIH1" s="368"/>
      <c r="DII1" s="368"/>
      <c r="DIJ1" s="368"/>
      <c r="DIK1" s="368"/>
      <c r="DIL1" s="368"/>
      <c r="DIM1" s="368"/>
      <c r="DIN1" s="368"/>
      <c r="DIO1" s="368"/>
      <c r="DIP1" s="368"/>
      <c r="DIQ1" s="368"/>
      <c r="DIR1" s="368"/>
      <c r="DIS1" s="368"/>
      <c r="DIT1" s="368"/>
      <c r="DIU1" s="368"/>
      <c r="DIV1" s="368"/>
      <c r="DIW1" s="368"/>
      <c r="DIX1" s="368"/>
      <c r="DIY1" s="368"/>
      <c r="DIZ1" s="368"/>
      <c r="DJA1" s="368"/>
      <c r="DJB1" s="368"/>
      <c r="DJC1" s="368"/>
      <c r="DJD1" s="368"/>
      <c r="DJE1" s="368"/>
      <c r="DJF1" s="368"/>
      <c r="DJG1" s="368"/>
      <c r="DJH1" s="368"/>
      <c r="DJI1" s="368"/>
      <c r="DJJ1" s="368"/>
      <c r="DJK1" s="368"/>
      <c r="DJL1" s="368"/>
      <c r="DJM1" s="368"/>
      <c r="DJN1" s="368"/>
      <c r="DJO1" s="368"/>
      <c r="DJP1" s="368"/>
      <c r="DJQ1" s="368"/>
      <c r="DJR1" s="368"/>
      <c r="DJS1" s="368"/>
      <c r="DJT1" s="368"/>
      <c r="DJU1" s="368"/>
      <c r="DJV1" s="368"/>
      <c r="DJW1" s="368"/>
      <c r="DJX1" s="368"/>
      <c r="DJY1" s="368"/>
      <c r="DJZ1" s="368"/>
      <c r="DKA1" s="368"/>
      <c r="DKB1" s="368"/>
      <c r="DKC1" s="368"/>
      <c r="DKD1" s="368"/>
      <c r="DKE1" s="368"/>
      <c r="DKF1" s="368"/>
      <c r="DKG1" s="368"/>
      <c r="DKH1" s="368"/>
      <c r="DKI1" s="368"/>
      <c r="DKJ1" s="368"/>
      <c r="DKK1" s="368"/>
      <c r="DKL1" s="368"/>
      <c r="DKM1" s="368"/>
      <c r="DKN1" s="368"/>
      <c r="DKO1" s="368"/>
      <c r="DKP1" s="368"/>
      <c r="DKQ1" s="368"/>
      <c r="DKR1" s="368"/>
      <c r="DKS1" s="368"/>
      <c r="DKT1" s="368"/>
      <c r="DKU1" s="368"/>
      <c r="DKV1" s="368"/>
      <c r="DKW1" s="368"/>
      <c r="DKX1" s="368"/>
      <c r="DKY1" s="368"/>
      <c r="DKZ1" s="368"/>
      <c r="DLA1" s="368"/>
      <c r="DLB1" s="368"/>
      <c r="DLC1" s="368"/>
      <c r="DLD1" s="368"/>
      <c r="DLE1" s="368"/>
      <c r="DLF1" s="368"/>
      <c r="DLG1" s="368"/>
      <c r="DLH1" s="368"/>
      <c r="DLI1" s="368"/>
      <c r="DLJ1" s="368"/>
      <c r="DLK1" s="368"/>
      <c r="DLL1" s="368"/>
      <c r="DLM1" s="368"/>
      <c r="DLN1" s="368"/>
      <c r="DLO1" s="368"/>
      <c r="DLP1" s="368"/>
      <c r="DLQ1" s="368"/>
      <c r="DLR1" s="368"/>
      <c r="DLS1" s="368"/>
      <c r="DLT1" s="368"/>
      <c r="DLU1" s="368"/>
      <c r="DLV1" s="368"/>
      <c r="DLW1" s="368"/>
      <c r="DLX1" s="368"/>
      <c r="DLY1" s="368"/>
      <c r="DLZ1" s="368"/>
      <c r="DMA1" s="368"/>
      <c r="DMB1" s="368"/>
      <c r="DMC1" s="368"/>
      <c r="DMD1" s="368"/>
      <c r="DME1" s="368"/>
      <c r="DMF1" s="368"/>
      <c r="DMG1" s="368"/>
      <c r="DMH1" s="368"/>
      <c r="DMI1" s="368"/>
      <c r="DMJ1" s="368"/>
      <c r="DMK1" s="368"/>
      <c r="DML1" s="368"/>
      <c r="DMM1" s="368"/>
      <c r="DMN1" s="368"/>
      <c r="DMO1" s="368"/>
      <c r="DMP1" s="368"/>
      <c r="DMQ1" s="368"/>
      <c r="DMR1" s="368"/>
      <c r="DMS1" s="368"/>
      <c r="DMT1" s="368"/>
      <c r="DMU1" s="368"/>
      <c r="DMV1" s="368"/>
      <c r="DMW1" s="368"/>
      <c r="DMX1" s="368"/>
      <c r="DMY1" s="368"/>
      <c r="DMZ1" s="368"/>
      <c r="DNA1" s="368"/>
      <c r="DNB1" s="368"/>
      <c r="DNC1" s="368"/>
      <c r="DND1" s="368"/>
      <c r="DNE1" s="368"/>
      <c r="DNF1" s="368"/>
      <c r="DNG1" s="368"/>
      <c r="DNH1" s="368"/>
      <c r="DNI1" s="368"/>
      <c r="DNJ1" s="368"/>
      <c r="DNK1" s="368"/>
      <c r="DNL1" s="368"/>
      <c r="DNM1" s="368"/>
      <c r="DNN1" s="368"/>
      <c r="DNO1" s="368"/>
      <c r="DNP1" s="368"/>
      <c r="DNQ1" s="368"/>
      <c r="DNR1" s="368"/>
      <c r="DNS1" s="368"/>
      <c r="DNT1" s="368"/>
      <c r="DNU1" s="368"/>
      <c r="DNV1" s="368"/>
      <c r="DNW1" s="368"/>
      <c r="DNX1" s="368"/>
      <c r="DNY1" s="368"/>
      <c r="DNZ1" s="368"/>
      <c r="DOA1" s="368"/>
      <c r="DOB1" s="368"/>
      <c r="DOC1" s="368"/>
      <c r="DOD1" s="368"/>
      <c r="DOE1" s="368"/>
      <c r="DOF1" s="368"/>
      <c r="DOG1" s="368"/>
      <c r="DOH1" s="368"/>
      <c r="DOI1" s="368"/>
      <c r="DOJ1" s="368"/>
      <c r="DOK1" s="368"/>
      <c r="DOL1" s="368"/>
      <c r="DOM1" s="368"/>
      <c r="DON1" s="368"/>
      <c r="DOO1" s="368"/>
      <c r="DOP1" s="368"/>
      <c r="DOQ1" s="368"/>
      <c r="DOR1" s="368"/>
      <c r="DOS1" s="368"/>
      <c r="DOT1" s="368"/>
      <c r="DOU1" s="368"/>
      <c r="DOV1" s="368"/>
      <c r="DOW1" s="368"/>
      <c r="DOX1" s="368"/>
      <c r="DOY1" s="368"/>
      <c r="DOZ1" s="368"/>
      <c r="DPA1" s="368"/>
      <c r="DPB1" s="368"/>
      <c r="DPC1" s="368"/>
      <c r="DPD1" s="368"/>
      <c r="DPE1" s="368"/>
      <c r="DPF1" s="368"/>
      <c r="DPG1" s="368"/>
      <c r="DPH1" s="368"/>
      <c r="DPI1" s="368"/>
      <c r="DPJ1" s="368"/>
      <c r="DPK1" s="368"/>
      <c r="DPL1" s="368"/>
      <c r="DPM1" s="368"/>
      <c r="DPN1" s="368"/>
      <c r="DPO1" s="368"/>
      <c r="DPP1" s="368"/>
      <c r="DPQ1" s="368"/>
      <c r="DPR1" s="368"/>
      <c r="DPS1" s="368"/>
      <c r="DPT1" s="368"/>
      <c r="DPU1" s="368"/>
      <c r="DPV1" s="368"/>
      <c r="DPW1" s="368"/>
      <c r="DPX1" s="368"/>
      <c r="DPY1" s="368"/>
      <c r="DPZ1" s="368"/>
      <c r="DQA1" s="368"/>
      <c r="DQB1" s="368"/>
      <c r="DQC1" s="368"/>
      <c r="DQD1" s="368"/>
      <c r="DQE1" s="368"/>
      <c r="DQF1" s="368"/>
      <c r="DQG1" s="368"/>
      <c r="DQH1" s="368"/>
      <c r="DQI1" s="368"/>
      <c r="DQJ1" s="368"/>
      <c r="DQK1" s="368"/>
      <c r="DQL1" s="368"/>
      <c r="DQM1" s="368"/>
      <c r="DQN1" s="368"/>
      <c r="DQO1" s="368"/>
      <c r="DQP1" s="368"/>
      <c r="DQQ1" s="368"/>
      <c r="DQR1" s="368"/>
      <c r="DQS1" s="368"/>
      <c r="DQT1" s="368"/>
      <c r="DQU1" s="368"/>
      <c r="DQV1" s="368"/>
      <c r="DQW1" s="368"/>
      <c r="DQX1" s="368"/>
      <c r="DQY1" s="368"/>
      <c r="DQZ1" s="368"/>
      <c r="DRA1" s="368"/>
      <c r="DRB1" s="368"/>
      <c r="DRC1" s="368"/>
      <c r="DRD1" s="368"/>
      <c r="DRE1" s="368"/>
      <c r="DRF1" s="368"/>
      <c r="DRG1" s="368"/>
      <c r="DRH1" s="368"/>
      <c r="DRI1" s="368"/>
      <c r="DRJ1" s="368"/>
      <c r="DRK1" s="368"/>
      <c r="DRL1" s="368"/>
      <c r="DRM1" s="368"/>
      <c r="DRN1" s="368"/>
      <c r="DRO1" s="368"/>
      <c r="DRP1" s="368"/>
      <c r="DRQ1" s="368"/>
      <c r="DRR1" s="368"/>
      <c r="DRS1" s="368"/>
      <c r="DRT1" s="368"/>
      <c r="DRU1" s="368"/>
      <c r="DRV1" s="368"/>
      <c r="DRW1" s="368"/>
      <c r="DRX1" s="368"/>
      <c r="DRY1" s="368"/>
      <c r="DRZ1" s="368"/>
      <c r="DSA1" s="368"/>
      <c r="DSB1" s="368"/>
      <c r="DSC1" s="368"/>
      <c r="DSD1" s="368"/>
      <c r="DSE1" s="368"/>
      <c r="DSF1" s="368"/>
      <c r="DSG1" s="368"/>
      <c r="DSH1" s="368"/>
      <c r="DSI1" s="368"/>
      <c r="DSJ1" s="368"/>
      <c r="DSK1" s="368"/>
      <c r="DSL1" s="368"/>
      <c r="DSM1" s="368"/>
      <c r="DSN1" s="368"/>
      <c r="DSO1" s="368"/>
      <c r="DSP1" s="368"/>
      <c r="DSQ1" s="368"/>
      <c r="DSR1" s="368"/>
      <c r="DSS1" s="368"/>
      <c r="DST1" s="368"/>
      <c r="DSU1" s="368"/>
      <c r="DSV1" s="368"/>
      <c r="DSW1" s="368"/>
      <c r="DSX1" s="368"/>
      <c r="DSY1" s="368"/>
      <c r="DSZ1" s="368"/>
      <c r="DTA1" s="368"/>
      <c r="DTB1" s="368"/>
      <c r="DTC1" s="368"/>
      <c r="DTD1" s="368"/>
      <c r="DTE1" s="368"/>
      <c r="DTF1" s="368"/>
      <c r="DTG1" s="368"/>
      <c r="DTH1" s="368"/>
      <c r="DTI1" s="368"/>
      <c r="DTJ1" s="368"/>
      <c r="DTK1" s="368"/>
      <c r="DTL1" s="368"/>
      <c r="DTM1" s="368"/>
      <c r="DTN1" s="368"/>
      <c r="DTO1" s="368"/>
      <c r="DTP1" s="368"/>
      <c r="DTQ1" s="368"/>
      <c r="DTR1" s="368"/>
      <c r="DTS1" s="368"/>
      <c r="DTT1" s="368"/>
      <c r="DTU1" s="368"/>
      <c r="DTV1" s="368"/>
      <c r="DTW1" s="368"/>
      <c r="DTX1" s="368"/>
      <c r="DTY1" s="368"/>
      <c r="DTZ1" s="368"/>
      <c r="DUA1" s="368"/>
      <c r="DUB1" s="368"/>
      <c r="DUC1" s="368"/>
      <c r="DUD1" s="368"/>
      <c r="DUE1" s="368"/>
      <c r="DUF1" s="368"/>
      <c r="DUG1" s="368"/>
      <c r="DUH1" s="368"/>
      <c r="DUI1" s="368"/>
      <c r="DUJ1" s="368"/>
      <c r="DUK1" s="368"/>
      <c r="DUL1" s="368"/>
      <c r="DUM1" s="368"/>
      <c r="DUN1" s="368"/>
      <c r="DUO1" s="368"/>
      <c r="DUP1" s="368"/>
      <c r="DUQ1" s="368"/>
      <c r="DUR1" s="368"/>
      <c r="DUS1" s="368"/>
      <c r="DUT1" s="368"/>
      <c r="DUU1" s="368"/>
      <c r="DUV1" s="368"/>
      <c r="DUW1" s="368"/>
      <c r="DUX1" s="368"/>
      <c r="DUY1" s="368"/>
      <c r="DUZ1" s="368"/>
      <c r="DVA1" s="368"/>
      <c r="DVB1" s="368"/>
      <c r="DVC1" s="368"/>
      <c r="DVD1" s="368"/>
      <c r="DVE1" s="368"/>
      <c r="DVF1" s="368"/>
      <c r="DVG1" s="368"/>
      <c r="DVH1" s="368"/>
      <c r="DVI1" s="368"/>
      <c r="DVJ1" s="368"/>
      <c r="DVK1" s="368"/>
      <c r="DVL1" s="368"/>
      <c r="DVM1" s="368"/>
      <c r="DVN1" s="368"/>
      <c r="DVO1" s="368"/>
      <c r="DVP1" s="368"/>
      <c r="DVQ1" s="368"/>
      <c r="DVR1" s="368"/>
      <c r="DVS1" s="368"/>
      <c r="DVT1" s="368"/>
      <c r="DVU1" s="368"/>
      <c r="DVV1" s="368"/>
      <c r="DVW1" s="368"/>
      <c r="DVX1" s="368"/>
      <c r="DVY1" s="368"/>
      <c r="DVZ1" s="368"/>
      <c r="DWA1" s="368"/>
      <c r="DWB1" s="368"/>
      <c r="DWC1" s="368"/>
      <c r="DWD1" s="368"/>
      <c r="DWE1" s="368"/>
      <c r="DWF1" s="368"/>
      <c r="DWG1" s="368"/>
      <c r="DWH1" s="368"/>
      <c r="DWI1" s="368"/>
      <c r="DWJ1" s="368"/>
      <c r="DWK1" s="368"/>
      <c r="DWL1" s="368"/>
      <c r="DWM1" s="368"/>
      <c r="DWN1" s="368"/>
      <c r="DWO1" s="368"/>
      <c r="DWP1" s="368"/>
      <c r="DWQ1" s="368"/>
      <c r="DWR1" s="368"/>
      <c r="DWS1" s="368"/>
      <c r="DWT1" s="368"/>
      <c r="DWU1" s="368"/>
      <c r="DWV1" s="368"/>
      <c r="DWW1" s="368"/>
      <c r="DWX1" s="368"/>
      <c r="DWY1" s="368"/>
      <c r="DWZ1" s="368"/>
      <c r="DXA1" s="368"/>
      <c r="DXB1" s="368"/>
      <c r="DXC1" s="368"/>
      <c r="DXD1" s="368"/>
      <c r="DXE1" s="368"/>
      <c r="DXF1" s="368"/>
      <c r="DXG1" s="368"/>
      <c r="DXH1" s="368"/>
      <c r="DXI1" s="368"/>
      <c r="DXJ1" s="368"/>
      <c r="DXK1" s="368"/>
      <c r="DXL1" s="368"/>
      <c r="DXM1" s="368"/>
      <c r="DXN1" s="368"/>
      <c r="DXO1" s="368"/>
      <c r="DXP1" s="368"/>
      <c r="DXQ1" s="368"/>
      <c r="DXR1" s="368"/>
      <c r="DXS1" s="368"/>
      <c r="DXT1" s="368"/>
      <c r="DXU1" s="368"/>
      <c r="DXV1" s="368"/>
      <c r="DXW1" s="368"/>
      <c r="DXX1" s="368"/>
      <c r="DXY1" s="368"/>
      <c r="DXZ1" s="368"/>
      <c r="DYA1" s="368"/>
      <c r="DYB1" s="368"/>
      <c r="DYC1" s="368"/>
      <c r="DYD1" s="368"/>
      <c r="DYE1" s="368"/>
      <c r="DYF1" s="368"/>
      <c r="DYG1" s="368"/>
      <c r="DYH1" s="368"/>
      <c r="DYI1" s="368"/>
      <c r="DYJ1" s="368"/>
      <c r="DYK1" s="368"/>
      <c r="DYL1" s="368"/>
      <c r="DYM1" s="368"/>
      <c r="DYN1" s="368"/>
      <c r="DYO1" s="368"/>
      <c r="DYP1" s="368"/>
      <c r="DYQ1" s="368"/>
      <c r="DYR1" s="368"/>
      <c r="DYS1" s="368"/>
      <c r="DYT1" s="368"/>
      <c r="DYU1" s="368"/>
      <c r="DYV1" s="368"/>
      <c r="DYW1" s="368"/>
      <c r="DYX1" s="368"/>
      <c r="DYY1" s="368"/>
      <c r="DYZ1" s="368"/>
      <c r="DZA1" s="368"/>
      <c r="DZB1" s="368"/>
      <c r="DZC1" s="368"/>
      <c r="DZD1" s="368"/>
      <c r="DZE1" s="368"/>
      <c r="DZF1" s="368"/>
      <c r="DZG1" s="368"/>
      <c r="DZH1" s="368"/>
      <c r="DZI1" s="368"/>
      <c r="DZJ1" s="368"/>
      <c r="DZK1" s="368"/>
      <c r="DZL1" s="368"/>
      <c r="DZM1" s="368"/>
      <c r="DZN1" s="368"/>
      <c r="DZO1" s="368"/>
      <c r="DZP1" s="368"/>
      <c r="DZQ1" s="368"/>
      <c r="DZR1" s="368"/>
      <c r="DZS1" s="368"/>
      <c r="DZT1" s="368"/>
      <c r="DZU1" s="368"/>
      <c r="DZV1" s="368"/>
      <c r="DZW1" s="368"/>
      <c r="DZX1" s="368"/>
      <c r="DZY1" s="368"/>
      <c r="DZZ1" s="368"/>
      <c r="EAA1" s="368"/>
      <c r="EAB1" s="368"/>
      <c r="EAC1" s="368"/>
      <c r="EAD1" s="368"/>
      <c r="EAE1" s="368"/>
      <c r="EAF1" s="368"/>
      <c r="EAG1" s="368"/>
      <c r="EAH1" s="368"/>
      <c r="EAI1" s="368"/>
      <c r="EAJ1" s="368"/>
      <c r="EAK1" s="368"/>
      <c r="EAL1" s="368"/>
      <c r="EAM1" s="368"/>
      <c r="EAN1" s="368"/>
      <c r="EAO1" s="368"/>
      <c r="EAP1" s="368"/>
      <c r="EAQ1" s="368"/>
      <c r="EAR1" s="368"/>
      <c r="EAS1" s="368"/>
      <c r="EAT1" s="368"/>
      <c r="EAU1" s="368"/>
      <c r="EAV1" s="368"/>
      <c r="EAW1" s="368"/>
      <c r="EAX1" s="368"/>
      <c r="EAY1" s="368"/>
      <c r="EAZ1" s="368"/>
      <c r="EBA1" s="368"/>
      <c r="EBB1" s="368"/>
      <c r="EBC1" s="368"/>
      <c r="EBD1" s="368"/>
      <c r="EBE1" s="368"/>
      <c r="EBF1" s="368"/>
      <c r="EBG1" s="368"/>
      <c r="EBH1" s="368"/>
      <c r="EBI1" s="368"/>
      <c r="EBJ1" s="368"/>
      <c r="EBK1" s="368"/>
      <c r="EBL1" s="368"/>
      <c r="EBM1" s="368"/>
      <c r="EBN1" s="368"/>
      <c r="EBO1" s="368"/>
      <c r="EBP1" s="368"/>
      <c r="EBQ1" s="368"/>
      <c r="EBR1" s="368"/>
      <c r="EBS1" s="368"/>
      <c r="EBT1" s="368"/>
      <c r="EBU1" s="368"/>
      <c r="EBV1" s="368"/>
      <c r="EBW1" s="368"/>
      <c r="EBX1" s="368"/>
      <c r="EBY1" s="368"/>
      <c r="EBZ1" s="368"/>
      <c r="ECA1" s="368"/>
      <c r="ECB1" s="368"/>
      <c r="ECC1" s="368"/>
      <c r="ECD1" s="368"/>
      <c r="ECE1" s="368"/>
      <c r="ECF1" s="368"/>
      <c r="ECG1" s="368"/>
      <c r="ECH1" s="368"/>
      <c r="ECI1" s="368"/>
      <c r="ECJ1" s="368"/>
      <c r="ECK1" s="368"/>
      <c r="ECL1" s="368"/>
      <c r="ECM1" s="368"/>
      <c r="ECN1" s="368"/>
      <c r="ECO1" s="368"/>
      <c r="ECP1" s="368"/>
      <c r="ECQ1" s="368"/>
      <c r="ECR1" s="368"/>
      <c r="ECS1" s="368"/>
      <c r="ECT1" s="368"/>
      <c r="ECU1" s="368"/>
      <c r="ECV1" s="368"/>
      <c r="ECW1" s="368"/>
      <c r="ECX1" s="368"/>
      <c r="ECY1" s="368"/>
      <c r="ECZ1" s="368"/>
      <c r="EDA1" s="368"/>
      <c r="EDB1" s="368"/>
      <c r="EDC1" s="368"/>
      <c r="EDD1" s="368"/>
      <c r="EDE1" s="368"/>
      <c r="EDF1" s="368"/>
      <c r="EDG1" s="368"/>
      <c r="EDH1" s="368"/>
      <c r="EDI1" s="368"/>
      <c r="EDJ1" s="368"/>
      <c r="EDK1" s="368"/>
      <c r="EDL1" s="368"/>
      <c r="EDM1" s="368"/>
      <c r="EDN1" s="368"/>
      <c r="EDO1" s="368"/>
      <c r="EDP1" s="368"/>
      <c r="EDQ1" s="368"/>
      <c r="EDR1" s="368"/>
      <c r="EDS1" s="368"/>
      <c r="EDT1" s="368"/>
      <c r="EDU1" s="368"/>
      <c r="EDV1" s="368"/>
      <c r="EDW1" s="368"/>
      <c r="EDX1" s="368"/>
      <c r="EDY1" s="368"/>
      <c r="EDZ1" s="368"/>
      <c r="EEA1" s="368"/>
      <c r="EEB1" s="368"/>
      <c r="EEC1" s="368"/>
      <c r="EED1" s="368"/>
      <c r="EEE1" s="368"/>
      <c r="EEF1" s="368"/>
      <c r="EEG1" s="368"/>
      <c r="EEH1" s="368"/>
      <c r="EEI1" s="368"/>
      <c r="EEJ1" s="368"/>
      <c r="EEK1" s="368"/>
      <c r="EEL1" s="368"/>
      <c r="EEM1" s="368"/>
      <c r="EEN1" s="368"/>
      <c r="EEO1" s="368"/>
      <c r="EEP1" s="368"/>
      <c r="EEQ1" s="368"/>
      <c r="EER1" s="368"/>
      <c r="EES1" s="368"/>
      <c r="EET1" s="368"/>
      <c r="EEU1" s="368"/>
      <c r="EEV1" s="368"/>
      <c r="EEW1" s="368"/>
      <c r="EEX1" s="368"/>
      <c r="EEY1" s="368"/>
      <c r="EEZ1" s="368"/>
      <c r="EFA1" s="368"/>
      <c r="EFB1" s="368"/>
      <c r="EFC1" s="368"/>
      <c r="EFD1" s="368"/>
      <c r="EFE1" s="368"/>
      <c r="EFF1" s="368"/>
      <c r="EFG1" s="368"/>
      <c r="EFH1" s="368"/>
      <c r="EFI1" s="368"/>
      <c r="EFJ1" s="368"/>
      <c r="EFK1" s="368"/>
      <c r="EFL1" s="368"/>
      <c r="EFM1" s="368"/>
      <c r="EFN1" s="368"/>
      <c r="EFO1" s="368"/>
      <c r="EFP1" s="368"/>
      <c r="EFQ1" s="368"/>
      <c r="EFR1" s="368"/>
      <c r="EFS1" s="368"/>
      <c r="EFT1" s="368"/>
      <c r="EFU1" s="368"/>
      <c r="EFV1" s="368"/>
      <c r="EFW1" s="368"/>
      <c r="EFX1" s="368"/>
      <c r="EFY1" s="368"/>
      <c r="EFZ1" s="368"/>
      <c r="EGA1" s="368"/>
      <c r="EGB1" s="368"/>
      <c r="EGC1" s="368"/>
      <c r="EGD1" s="368"/>
      <c r="EGE1" s="368"/>
      <c r="EGF1" s="368"/>
      <c r="EGG1" s="368"/>
      <c r="EGH1" s="368"/>
      <c r="EGI1" s="368"/>
      <c r="EGJ1" s="368"/>
      <c r="EGK1" s="368"/>
      <c r="EGL1" s="368"/>
      <c r="EGM1" s="368"/>
      <c r="EGN1" s="368"/>
      <c r="EGO1" s="368"/>
      <c r="EGP1" s="368"/>
      <c r="EGQ1" s="368"/>
      <c r="EGR1" s="368"/>
      <c r="EGS1" s="368"/>
      <c r="EGT1" s="368"/>
      <c r="EGU1" s="368"/>
      <c r="EGV1" s="368"/>
      <c r="EGW1" s="368"/>
      <c r="EGX1" s="368"/>
      <c r="EGY1" s="368"/>
      <c r="EGZ1" s="368"/>
      <c r="EHA1" s="368"/>
      <c r="EHB1" s="368"/>
      <c r="EHC1" s="368"/>
      <c r="EHD1" s="368"/>
      <c r="EHE1" s="368"/>
      <c r="EHF1" s="368"/>
      <c r="EHG1" s="368"/>
      <c r="EHH1" s="368"/>
      <c r="EHI1" s="368"/>
      <c r="EHJ1" s="368"/>
      <c r="EHK1" s="368"/>
      <c r="EHL1" s="368"/>
      <c r="EHM1" s="368"/>
      <c r="EHN1" s="368"/>
      <c r="EHO1" s="368"/>
      <c r="EHP1" s="368"/>
      <c r="EHQ1" s="368"/>
      <c r="EHR1" s="368"/>
      <c r="EHS1" s="368"/>
      <c r="EHT1" s="368"/>
      <c r="EHU1" s="368"/>
      <c r="EHV1" s="368"/>
      <c r="EHW1" s="368"/>
      <c r="EHX1" s="368"/>
      <c r="EHY1" s="368"/>
      <c r="EHZ1" s="368"/>
      <c r="EIA1" s="368"/>
      <c r="EIB1" s="368"/>
      <c r="EIC1" s="368"/>
      <c r="EID1" s="368"/>
      <c r="EIE1" s="368"/>
      <c r="EIF1" s="368"/>
      <c r="EIG1" s="368"/>
      <c r="EIH1" s="368"/>
      <c r="EII1" s="368"/>
      <c r="EIJ1" s="368"/>
      <c r="EIK1" s="368"/>
      <c r="EIL1" s="368"/>
      <c r="EIM1" s="368"/>
      <c r="EIN1" s="368"/>
      <c r="EIO1" s="368"/>
      <c r="EIP1" s="368"/>
      <c r="EIQ1" s="368"/>
      <c r="EIR1" s="368"/>
      <c r="EIS1" s="368"/>
      <c r="EIT1" s="368"/>
      <c r="EIU1" s="368"/>
      <c r="EIV1" s="368"/>
      <c r="EIW1" s="368"/>
      <c r="EIX1" s="368"/>
      <c r="EIY1" s="368"/>
      <c r="EIZ1" s="368"/>
      <c r="EJA1" s="368"/>
      <c r="EJB1" s="368"/>
      <c r="EJC1" s="368"/>
      <c r="EJD1" s="368"/>
      <c r="EJE1" s="368"/>
      <c r="EJF1" s="368"/>
      <c r="EJG1" s="368"/>
      <c r="EJH1" s="368"/>
      <c r="EJI1" s="368"/>
      <c r="EJJ1" s="368"/>
      <c r="EJK1" s="368"/>
      <c r="EJL1" s="368"/>
      <c r="EJM1" s="368"/>
      <c r="EJN1" s="368"/>
      <c r="EJO1" s="368"/>
      <c r="EJP1" s="368"/>
      <c r="EJQ1" s="368"/>
      <c r="EJR1" s="368"/>
      <c r="EJS1" s="368"/>
      <c r="EJT1" s="368"/>
      <c r="EJU1" s="368"/>
      <c r="EJV1" s="368"/>
      <c r="EJW1" s="368"/>
      <c r="EJX1" s="368"/>
      <c r="EJY1" s="368"/>
      <c r="EJZ1" s="368"/>
      <c r="EKA1" s="368"/>
      <c r="EKB1" s="368"/>
      <c r="EKC1" s="368"/>
      <c r="EKD1" s="368"/>
      <c r="EKE1" s="368"/>
      <c r="EKF1" s="368"/>
      <c r="EKG1" s="368"/>
      <c r="EKH1" s="368"/>
      <c r="EKI1" s="368"/>
      <c r="EKJ1" s="368"/>
      <c r="EKK1" s="368"/>
      <c r="EKL1" s="368"/>
      <c r="EKM1" s="368"/>
      <c r="EKN1" s="368"/>
      <c r="EKO1" s="368"/>
      <c r="EKP1" s="368"/>
      <c r="EKQ1" s="368"/>
      <c r="EKR1" s="368"/>
      <c r="EKS1" s="368"/>
      <c r="EKT1" s="368"/>
      <c r="EKU1" s="368"/>
      <c r="EKV1" s="368"/>
      <c r="EKW1" s="368"/>
      <c r="EKX1" s="368"/>
      <c r="EKY1" s="368"/>
      <c r="EKZ1" s="368"/>
      <c r="ELA1" s="368"/>
      <c r="ELB1" s="368"/>
      <c r="ELC1" s="368"/>
      <c r="ELD1" s="368"/>
      <c r="ELE1" s="368"/>
      <c r="ELF1" s="368"/>
      <c r="ELG1" s="368"/>
      <c r="ELH1" s="368"/>
      <c r="ELI1" s="368"/>
      <c r="ELJ1" s="368"/>
      <c r="ELK1" s="368"/>
      <c r="ELL1" s="368"/>
      <c r="ELM1" s="368"/>
      <c r="ELN1" s="368"/>
      <c r="ELO1" s="368"/>
      <c r="ELP1" s="368"/>
      <c r="ELQ1" s="368"/>
      <c r="ELR1" s="368"/>
      <c r="ELS1" s="368"/>
      <c r="ELT1" s="368"/>
      <c r="ELU1" s="368"/>
      <c r="ELV1" s="368"/>
      <c r="ELW1" s="368"/>
      <c r="ELX1" s="368"/>
      <c r="ELY1" s="368"/>
      <c r="ELZ1" s="368"/>
      <c r="EMA1" s="368"/>
      <c r="EMB1" s="368"/>
      <c r="EMC1" s="368"/>
      <c r="EMD1" s="368"/>
      <c r="EME1" s="368"/>
      <c r="EMF1" s="368"/>
      <c r="EMG1" s="368"/>
      <c r="EMH1" s="368"/>
      <c r="EMI1" s="368"/>
      <c r="EMJ1" s="368"/>
      <c r="EMK1" s="368"/>
      <c r="EML1" s="368"/>
      <c r="EMM1" s="368"/>
      <c r="EMN1" s="368"/>
      <c r="EMO1" s="368"/>
      <c r="EMP1" s="368"/>
      <c r="EMQ1" s="368"/>
      <c r="EMR1" s="368"/>
      <c r="EMS1" s="368"/>
      <c r="EMT1" s="368"/>
      <c r="EMU1" s="368"/>
      <c r="EMV1" s="368"/>
      <c r="EMW1" s="368"/>
      <c r="EMX1" s="368"/>
      <c r="EMY1" s="368"/>
      <c r="EMZ1" s="368"/>
      <c r="ENA1" s="368"/>
      <c r="ENB1" s="368"/>
      <c r="ENC1" s="368"/>
      <c r="END1" s="368"/>
      <c r="ENE1" s="368"/>
      <c r="ENF1" s="368"/>
      <c r="ENG1" s="368"/>
      <c r="ENH1" s="368"/>
      <c r="ENI1" s="368"/>
      <c r="ENJ1" s="368"/>
      <c r="ENK1" s="368"/>
      <c r="ENL1" s="368"/>
      <c r="ENM1" s="368"/>
      <c r="ENN1" s="368"/>
      <c r="ENO1" s="368"/>
      <c r="ENP1" s="368"/>
      <c r="ENQ1" s="368"/>
      <c r="ENR1" s="368"/>
      <c r="ENS1" s="368"/>
      <c r="ENT1" s="368"/>
      <c r="ENU1" s="368"/>
      <c r="ENV1" s="368"/>
      <c r="ENW1" s="368"/>
      <c r="ENX1" s="368"/>
      <c r="ENY1" s="368"/>
      <c r="ENZ1" s="368"/>
      <c r="EOA1" s="368"/>
      <c r="EOB1" s="368"/>
      <c r="EOC1" s="368"/>
      <c r="EOD1" s="368"/>
      <c r="EOE1" s="368"/>
      <c r="EOF1" s="368"/>
      <c r="EOG1" s="368"/>
      <c r="EOH1" s="368"/>
      <c r="EOI1" s="368"/>
      <c r="EOJ1" s="368"/>
      <c r="EOK1" s="368"/>
      <c r="EOL1" s="368"/>
      <c r="EOM1" s="368"/>
      <c r="EON1" s="368"/>
      <c r="EOO1" s="368"/>
      <c r="EOP1" s="368"/>
      <c r="EOQ1" s="368"/>
      <c r="EOR1" s="368"/>
      <c r="EOS1" s="368"/>
      <c r="EOT1" s="368"/>
      <c r="EOU1" s="368"/>
      <c r="EOV1" s="368"/>
      <c r="EOW1" s="368"/>
      <c r="EOX1" s="368"/>
      <c r="EOY1" s="368"/>
      <c r="EOZ1" s="368"/>
      <c r="EPA1" s="368"/>
      <c r="EPB1" s="368"/>
      <c r="EPC1" s="368"/>
      <c r="EPD1" s="368"/>
      <c r="EPE1" s="368"/>
      <c r="EPF1" s="368"/>
      <c r="EPG1" s="368"/>
      <c r="EPH1" s="368"/>
      <c r="EPI1" s="368"/>
      <c r="EPJ1" s="368"/>
      <c r="EPK1" s="368"/>
      <c r="EPL1" s="368"/>
      <c r="EPM1" s="368"/>
      <c r="EPN1" s="368"/>
      <c r="EPO1" s="368"/>
      <c r="EPP1" s="368"/>
      <c r="EPQ1" s="368"/>
      <c r="EPR1" s="368"/>
      <c r="EPS1" s="368"/>
      <c r="EPT1" s="368"/>
      <c r="EPU1" s="368"/>
      <c r="EPV1" s="368"/>
      <c r="EPW1" s="368"/>
      <c r="EPX1" s="368"/>
      <c r="EPY1" s="368"/>
      <c r="EPZ1" s="368"/>
      <c r="EQA1" s="368"/>
      <c r="EQB1" s="368"/>
      <c r="EQC1" s="368"/>
      <c r="EQD1" s="368"/>
      <c r="EQE1" s="368"/>
      <c r="EQF1" s="368"/>
      <c r="EQG1" s="368"/>
      <c r="EQH1" s="368"/>
      <c r="EQI1" s="368"/>
      <c r="EQJ1" s="368"/>
      <c r="EQK1" s="368"/>
      <c r="EQL1" s="368"/>
      <c r="EQM1" s="368"/>
      <c r="EQN1" s="368"/>
      <c r="EQO1" s="368"/>
      <c r="EQP1" s="368"/>
      <c r="EQQ1" s="368"/>
      <c r="EQR1" s="368"/>
      <c r="EQS1" s="368"/>
      <c r="EQT1" s="368"/>
      <c r="EQU1" s="368"/>
      <c r="EQV1" s="368"/>
      <c r="EQW1" s="368"/>
      <c r="EQX1" s="368"/>
      <c r="EQY1" s="368"/>
      <c r="EQZ1" s="368"/>
      <c r="ERA1" s="368"/>
      <c r="ERB1" s="368"/>
      <c r="ERC1" s="368"/>
      <c r="ERD1" s="368"/>
      <c r="ERE1" s="368"/>
      <c r="ERF1" s="368"/>
      <c r="ERG1" s="368"/>
      <c r="ERH1" s="368"/>
      <c r="ERI1" s="368"/>
      <c r="ERJ1" s="368"/>
      <c r="ERK1" s="368"/>
      <c r="ERL1" s="368"/>
      <c r="ERM1" s="368"/>
      <c r="ERN1" s="368"/>
      <c r="ERO1" s="368"/>
      <c r="ERP1" s="368"/>
      <c r="ERQ1" s="368"/>
      <c r="ERR1" s="368"/>
      <c r="ERS1" s="368"/>
      <c r="ERT1" s="368"/>
      <c r="ERU1" s="368"/>
      <c r="ERV1" s="368"/>
      <c r="ERW1" s="368"/>
      <c r="ERX1" s="368"/>
      <c r="ERY1" s="368"/>
      <c r="ERZ1" s="368"/>
      <c r="ESA1" s="368"/>
      <c r="ESB1" s="368"/>
      <c r="ESC1" s="368"/>
      <c r="ESD1" s="368"/>
      <c r="ESE1" s="368"/>
      <c r="ESF1" s="368"/>
      <c r="ESG1" s="368"/>
      <c r="ESH1" s="368"/>
      <c r="ESI1" s="368"/>
      <c r="ESJ1" s="368"/>
      <c r="ESK1" s="368"/>
      <c r="ESL1" s="368"/>
      <c r="ESM1" s="368"/>
      <c r="ESN1" s="368"/>
      <c r="ESO1" s="368"/>
      <c r="ESP1" s="368"/>
      <c r="ESQ1" s="368"/>
      <c r="ESR1" s="368"/>
      <c r="ESS1" s="368"/>
      <c r="EST1" s="368"/>
      <c r="ESU1" s="368"/>
      <c r="ESV1" s="368"/>
      <c r="ESW1" s="368"/>
      <c r="ESX1" s="368"/>
      <c r="ESY1" s="368"/>
      <c r="ESZ1" s="368"/>
      <c r="ETA1" s="368"/>
      <c r="ETB1" s="368"/>
      <c r="ETC1" s="368"/>
      <c r="ETD1" s="368"/>
      <c r="ETE1" s="368"/>
      <c r="ETF1" s="368"/>
      <c r="ETG1" s="368"/>
      <c r="ETH1" s="368"/>
      <c r="ETI1" s="368"/>
      <c r="ETJ1" s="368"/>
      <c r="ETK1" s="368"/>
      <c r="ETL1" s="368"/>
      <c r="ETM1" s="368"/>
      <c r="ETN1" s="368"/>
      <c r="ETO1" s="368"/>
      <c r="ETP1" s="368"/>
      <c r="ETQ1" s="368"/>
      <c r="ETR1" s="368"/>
      <c r="ETS1" s="368"/>
      <c r="ETT1" s="368"/>
      <c r="ETU1" s="368"/>
      <c r="ETV1" s="368"/>
      <c r="ETW1" s="368"/>
      <c r="ETX1" s="368"/>
      <c r="ETY1" s="368"/>
      <c r="ETZ1" s="368"/>
      <c r="EUA1" s="368"/>
      <c r="EUB1" s="368"/>
      <c r="EUC1" s="368"/>
      <c r="EUD1" s="368"/>
      <c r="EUE1" s="368"/>
      <c r="EUF1" s="368"/>
      <c r="EUG1" s="368"/>
      <c r="EUH1" s="368"/>
      <c r="EUI1" s="368"/>
      <c r="EUJ1" s="368"/>
      <c r="EUK1" s="368"/>
      <c r="EUL1" s="368"/>
      <c r="EUM1" s="368"/>
      <c r="EUN1" s="368"/>
      <c r="EUO1" s="368"/>
      <c r="EUP1" s="368"/>
      <c r="EUQ1" s="368"/>
      <c r="EUR1" s="368"/>
      <c r="EUS1" s="368"/>
      <c r="EUT1" s="368"/>
      <c r="EUU1" s="368"/>
      <c r="EUV1" s="368"/>
      <c r="EUW1" s="368"/>
      <c r="EUX1" s="368"/>
      <c r="EUY1" s="368"/>
      <c r="EUZ1" s="368"/>
      <c r="EVA1" s="368"/>
      <c r="EVB1" s="368"/>
      <c r="EVC1" s="368"/>
      <c r="EVD1" s="368"/>
      <c r="EVE1" s="368"/>
      <c r="EVF1" s="368"/>
      <c r="EVG1" s="368"/>
      <c r="EVH1" s="368"/>
      <c r="EVI1" s="368"/>
      <c r="EVJ1" s="368"/>
      <c r="EVK1" s="368"/>
      <c r="EVL1" s="368"/>
      <c r="EVM1" s="368"/>
      <c r="EVN1" s="368"/>
      <c r="EVO1" s="368"/>
      <c r="EVP1" s="368"/>
      <c r="EVQ1" s="368"/>
      <c r="EVR1" s="368"/>
      <c r="EVS1" s="368"/>
      <c r="EVT1" s="368"/>
      <c r="EVU1" s="368"/>
      <c r="EVV1" s="368"/>
      <c r="EVW1" s="368"/>
      <c r="EVX1" s="368"/>
      <c r="EVY1" s="368"/>
      <c r="EVZ1" s="368"/>
      <c r="EWA1" s="368"/>
      <c r="EWB1" s="368"/>
      <c r="EWC1" s="368"/>
      <c r="EWD1" s="368"/>
      <c r="EWE1" s="368"/>
      <c r="EWF1" s="368"/>
      <c r="EWG1" s="368"/>
      <c r="EWH1" s="368"/>
      <c r="EWI1" s="368"/>
      <c r="EWJ1" s="368"/>
      <c r="EWK1" s="368"/>
      <c r="EWL1" s="368"/>
      <c r="EWM1" s="368"/>
      <c r="EWN1" s="368"/>
      <c r="EWO1" s="368"/>
      <c r="EWP1" s="368"/>
      <c r="EWQ1" s="368"/>
      <c r="EWR1" s="368"/>
      <c r="EWS1" s="368"/>
      <c r="EWT1" s="368"/>
      <c r="EWU1" s="368"/>
      <c r="EWV1" s="368"/>
      <c r="EWW1" s="368"/>
      <c r="EWX1" s="368"/>
      <c r="EWY1" s="368"/>
      <c r="EWZ1" s="368"/>
      <c r="EXA1" s="368"/>
      <c r="EXB1" s="368"/>
      <c r="EXC1" s="368"/>
      <c r="EXD1" s="368"/>
      <c r="EXE1" s="368"/>
      <c r="EXF1" s="368"/>
      <c r="EXG1" s="368"/>
      <c r="EXH1" s="368"/>
      <c r="EXI1" s="368"/>
      <c r="EXJ1" s="368"/>
      <c r="EXK1" s="368"/>
      <c r="EXL1" s="368"/>
      <c r="EXM1" s="368"/>
      <c r="EXN1" s="368"/>
      <c r="EXO1" s="368"/>
      <c r="EXP1" s="368"/>
      <c r="EXQ1" s="368"/>
      <c r="EXR1" s="368"/>
      <c r="EXS1" s="368"/>
      <c r="EXT1" s="368"/>
      <c r="EXU1" s="368"/>
      <c r="EXV1" s="368"/>
      <c r="EXW1" s="368"/>
      <c r="EXX1" s="368"/>
      <c r="EXY1" s="368"/>
      <c r="EXZ1" s="368"/>
      <c r="EYA1" s="368"/>
      <c r="EYB1" s="368"/>
      <c r="EYC1" s="368"/>
      <c r="EYD1" s="368"/>
      <c r="EYE1" s="368"/>
      <c r="EYF1" s="368"/>
      <c r="EYG1" s="368"/>
      <c r="EYH1" s="368"/>
      <c r="EYI1" s="368"/>
      <c r="EYJ1" s="368"/>
      <c r="EYK1" s="368"/>
      <c r="EYL1" s="368"/>
      <c r="EYM1" s="368"/>
      <c r="EYN1" s="368"/>
      <c r="EYO1" s="368"/>
      <c r="EYP1" s="368"/>
      <c r="EYQ1" s="368"/>
      <c r="EYR1" s="368"/>
      <c r="EYS1" s="368"/>
      <c r="EYT1" s="368"/>
      <c r="EYU1" s="368"/>
      <c r="EYV1" s="368"/>
      <c r="EYW1" s="368"/>
      <c r="EYX1" s="368"/>
      <c r="EYY1" s="368"/>
      <c r="EYZ1" s="368"/>
      <c r="EZA1" s="368"/>
      <c r="EZB1" s="368"/>
      <c r="EZC1" s="368"/>
      <c r="EZD1" s="368"/>
      <c r="EZE1" s="368"/>
      <c r="EZF1" s="368"/>
      <c r="EZG1" s="368"/>
      <c r="EZH1" s="368"/>
      <c r="EZI1" s="368"/>
      <c r="EZJ1" s="368"/>
      <c r="EZK1" s="368"/>
      <c r="EZL1" s="368"/>
      <c r="EZM1" s="368"/>
      <c r="EZN1" s="368"/>
      <c r="EZO1" s="368"/>
      <c r="EZP1" s="368"/>
      <c r="EZQ1" s="368"/>
      <c r="EZR1" s="368"/>
      <c r="EZS1" s="368"/>
      <c r="EZT1" s="368"/>
      <c r="EZU1" s="368"/>
      <c r="EZV1" s="368"/>
      <c r="EZW1" s="368"/>
      <c r="EZX1" s="368"/>
      <c r="EZY1" s="368"/>
      <c r="EZZ1" s="368"/>
      <c r="FAA1" s="368"/>
      <c r="FAB1" s="368"/>
      <c r="FAC1" s="368"/>
      <c r="FAD1" s="368"/>
      <c r="FAE1" s="368"/>
      <c r="FAF1" s="368"/>
      <c r="FAG1" s="368"/>
      <c r="FAH1" s="368"/>
      <c r="FAI1" s="368"/>
      <c r="FAJ1" s="368"/>
      <c r="FAK1" s="368"/>
      <c r="FAL1" s="368"/>
      <c r="FAM1" s="368"/>
      <c r="FAN1" s="368"/>
      <c r="FAO1" s="368"/>
      <c r="FAP1" s="368"/>
      <c r="FAQ1" s="368"/>
      <c r="FAR1" s="368"/>
      <c r="FAS1" s="368"/>
      <c r="FAT1" s="368"/>
      <c r="FAU1" s="368"/>
      <c r="FAV1" s="368"/>
      <c r="FAW1" s="368"/>
      <c r="FAX1" s="368"/>
      <c r="FAY1" s="368"/>
      <c r="FAZ1" s="368"/>
      <c r="FBA1" s="368"/>
      <c r="FBB1" s="368"/>
      <c r="FBC1" s="368"/>
      <c r="FBD1" s="368"/>
      <c r="FBE1" s="368"/>
      <c r="FBF1" s="368"/>
      <c r="FBG1" s="368"/>
      <c r="FBH1" s="368"/>
      <c r="FBI1" s="368"/>
      <c r="FBJ1" s="368"/>
      <c r="FBK1" s="368"/>
      <c r="FBL1" s="368"/>
      <c r="FBM1" s="368"/>
      <c r="FBN1" s="368"/>
      <c r="FBO1" s="368"/>
      <c r="FBP1" s="368"/>
      <c r="FBQ1" s="368"/>
      <c r="FBR1" s="368"/>
      <c r="FBS1" s="368"/>
      <c r="FBT1" s="368"/>
      <c r="FBU1" s="368"/>
      <c r="FBV1" s="368"/>
      <c r="FBW1" s="368"/>
      <c r="FBX1" s="368"/>
      <c r="FBY1" s="368"/>
      <c r="FBZ1" s="368"/>
      <c r="FCA1" s="368"/>
      <c r="FCB1" s="368"/>
      <c r="FCC1" s="368"/>
      <c r="FCD1" s="368"/>
      <c r="FCE1" s="368"/>
      <c r="FCF1" s="368"/>
      <c r="FCG1" s="368"/>
      <c r="FCH1" s="368"/>
      <c r="FCI1" s="368"/>
      <c r="FCJ1" s="368"/>
      <c r="FCK1" s="368"/>
      <c r="FCL1" s="368"/>
      <c r="FCM1" s="368"/>
      <c r="FCN1" s="368"/>
      <c r="FCO1" s="368"/>
      <c r="FCP1" s="368"/>
      <c r="FCQ1" s="368"/>
      <c r="FCR1" s="368"/>
      <c r="FCS1" s="368"/>
      <c r="FCT1" s="368"/>
      <c r="FCU1" s="368"/>
      <c r="FCV1" s="368"/>
      <c r="FCW1" s="368"/>
      <c r="FCX1" s="368"/>
      <c r="FCY1" s="368"/>
      <c r="FCZ1" s="368"/>
      <c r="FDA1" s="368"/>
      <c r="FDB1" s="368"/>
      <c r="FDC1" s="368"/>
      <c r="FDD1" s="368"/>
      <c r="FDE1" s="368"/>
      <c r="FDF1" s="368"/>
      <c r="FDG1" s="368"/>
      <c r="FDH1" s="368"/>
      <c r="FDI1" s="368"/>
      <c r="FDJ1" s="368"/>
      <c r="FDK1" s="368"/>
      <c r="FDL1" s="368"/>
      <c r="FDM1" s="368"/>
      <c r="FDN1" s="368"/>
      <c r="FDO1" s="368"/>
      <c r="FDP1" s="368"/>
      <c r="FDQ1" s="368"/>
      <c r="FDR1" s="368"/>
      <c r="FDS1" s="368"/>
      <c r="FDT1" s="368"/>
      <c r="FDU1" s="368"/>
      <c r="FDV1" s="368"/>
      <c r="FDW1" s="368"/>
      <c r="FDX1" s="368"/>
      <c r="FDY1" s="368"/>
      <c r="FDZ1" s="368"/>
      <c r="FEA1" s="368"/>
      <c r="FEB1" s="368"/>
      <c r="FEC1" s="368"/>
      <c r="FED1" s="368"/>
      <c r="FEE1" s="368"/>
      <c r="FEF1" s="368"/>
      <c r="FEG1" s="368"/>
      <c r="FEH1" s="368"/>
      <c r="FEI1" s="368"/>
      <c r="FEJ1" s="368"/>
      <c r="FEK1" s="368"/>
      <c r="FEL1" s="368"/>
      <c r="FEM1" s="368"/>
      <c r="FEN1" s="368"/>
      <c r="FEO1" s="368"/>
      <c r="FEP1" s="368"/>
      <c r="FEQ1" s="368"/>
      <c r="FER1" s="368"/>
      <c r="FES1" s="368"/>
      <c r="FET1" s="368"/>
      <c r="FEU1" s="368"/>
      <c r="FEV1" s="368"/>
      <c r="FEW1" s="368"/>
      <c r="FEX1" s="368"/>
      <c r="FEY1" s="368"/>
      <c r="FEZ1" s="368"/>
      <c r="FFA1" s="368"/>
      <c r="FFB1" s="368"/>
      <c r="FFC1" s="368"/>
      <c r="FFD1" s="368"/>
      <c r="FFE1" s="368"/>
      <c r="FFF1" s="368"/>
      <c r="FFG1" s="368"/>
      <c r="FFH1" s="368"/>
      <c r="FFI1" s="368"/>
      <c r="FFJ1" s="368"/>
      <c r="FFK1" s="368"/>
      <c r="FFL1" s="368"/>
      <c r="FFM1" s="368"/>
      <c r="FFN1" s="368"/>
      <c r="FFO1" s="368"/>
      <c r="FFP1" s="368"/>
      <c r="FFQ1" s="368"/>
      <c r="FFR1" s="368"/>
      <c r="FFS1" s="368"/>
      <c r="FFT1" s="368"/>
      <c r="FFU1" s="368"/>
      <c r="FFV1" s="368"/>
      <c r="FFW1" s="368"/>
      <c r="FFX1" s="368"/>
      <c r="FFY1" s="368"/>
      <c r="FFZ1" s="368"/>
      <c r="FGA1" s="368"/>
      <c r="FGB1" s="368"/>
      <c r="FGC1" s="368"/>
      <c r="FGD1" s="368"/>
      <c r="FGE1" s="368"/>
      <c r="FGF1" s="368"/>
      <c r="FGG1" s="368"/>
      <c r="FGH1" s="368"/>
      <c r="FGI1" s="368"/>
      <c r="FGJ1" s="368"/>
      <c r="FGK1" s="368"/>
      <c r="FGL1" s="368"/>
      <c r="FGM1" s="368"/>
      <c r="FGN1" s="368"/>
      <c r="FGO1" s="368"/>
      <c r="FGP1" s="368"/>
      <c r="FGQ1" s="368"/>
      <c r="FGR1" s="368"/>
      <c r="FGS1" s="368"/>
      <c r="FGT1" s="368"/>
      <c r="FGU1" s="368"/>
      <c r="FGV1" s="368"/>
      <c r="FGW1" s="368"/>
      <c r="FGX1" s="368"/>
      <c r="FGY1" s="368"/>
      <c r="FGZ1" s="368"/>
      <c r="FHA1" s="368"/>
      <c r="FHB1" s="368"/>
      <c r="FHC1" s="368"/>
      <c r="FHD1" s="368"/>
      <c r="FHE1" s="368"/>
      <c r="FHF1" s="368"/>
      <c r="FHG1" s="368"/>
      <c r="FHH1" s="368"/>
      <c r="FHI1" s="368"/>
      <c r="FHJ1" s="368"/>
      <c r="FHK1" s="368"/>
      <c r="FHL1" s="368"/>
      <c r="FHM1" s="368"/>
      <c r="FHN1" s="368"/>
      <c r="FHO1" s="368"/>
      <c r="FHP1" s="368"/>
      <c r="FHQ1" s="368"/>
      <c r="FHR1" s="368"/>
      <c r="FHS1" s="368"/>
      <c r="FHT1" s="368"/>
      <c r="FHU1" s="368"/>
      <c r="FHV1" s="368"/>
      <c r="FHW1" s="368"/>
      <c r="FHX1" s="368"/>
      <c r="FHY1" s="368"/>
      <c r="FHZ1" s="368"/>
      <c r="FIA1" s="368"/>
      <c r="FIB1" s="368"/>
      <c r="FIC1" s="368"/>
      <c r="FID1" s="368"/>
      <c r="FIE1" s="368"/>
      <c r="FIF1" s="368"/>
      <c r="FIG1" s="368"/>
      <c r="FIH1" s="368"/>
      <c r="FII1" s="368"/>
      <c r="FIJ1" s="368"/>
      <c r="FIK1" s="368"/>
      <c r="FIL1" s="368"/>
      <c r="FIM1" s="368"/>
      <c r="FIN1" s="368"/>
      <c r="FIO1" s="368"/>
      <c r="FIP1" s="368"/>
      <c r="FIQ1" s="368"/>
      <c r="FIR1" s="368"/>
      <c r="FIS1" s="368"/>
      <c r="FIT1" s="368"/>
      <c r="FIU1" s="368"/>
      <c r="FIV1" s="368"/>
      <c r="FIW1" s="368"/>
      <c r="FIX1" s="368"/>
      <c r="FIY1" s="368"/>
      <c r="FIZ1" s="368"/>
      <c r="FJA1" s="368"/>
      <c r="FJB1" s="368"/>
      <c r="FJC1" s="368"/>
      <c r="FJD1" s="368"/>
      <c r="FJE1" s="368"/>
      <c r="FJF1" s="368"/>
      <c r="FJG1" s="368"/>
      <c r="FJH1" s="368"/>
      <c r="FJI1" s="368"/>
      <c r="FJJ1" s="368"/>
      <c r="FJK1" s="368"/>
      <c r="FJL1" s="368"/>
      <c r="FJM1" s="368"/>
      <c r="FJN1" s="368"/>
      <c r="FJO1" s="368"/>
      <c r="FJP1" s="368"/>
      <c r="FJQ1" s="368"/>
      <c r="FJR1" s="368"/>
      <c r="FJS1" s="368"/>
      <c r="FJT1" s="368"/>
      <c r="FJU1" s="368"/>
      <c r="FJV1" s="368"/>
      <c r="FJW1" s="368"/>
      <c r="FJX1" s="368"/>
      <c r="FJY1" s="368"/>
      <c r="FJZ1" s="368"/>
      <c r="FKA1" s="368"/>
      <c r="FKB1" s="368"/>
      <c r="FKC1" s="368"/>
      <c r="FKD1" s="368"/>
      <c r="FKE1" s="368"/>
      <c r="FKF1" s="368"/>
      <c r="FKG1" s="368"/>
      <c r="FKH1" s="368"/>
      <c r="FKI1" s="368"/>
      <c r="FKJ1" s="368"/>
      <c r="FKK1" s="368"/>
      <c r="FKL1" s="368"/>
      <c r="FKM1" s="368"/>
      <c r="FKN1" s="368"/>
      <c r="FKO1" s="368"/>
      <c r="FKP1" s="368"/>
      <c r="FKQ1" s="368"/>
      <c r="FKR1" s="368"/>
      <c r="FKS1" s="368"/>
      <c r="FKT1" s="368"/>
      <c r="FKU1" s="368"/>
      <c r="FKV1" s="368"/>
      <c r="FKW1" s="368"/>
      <c r="FKX1" s="368"/>
      <c r="FKY1" s="368"/>
      <c r="FKZ1" s="368"/>
      <c r="FLA1" s="368"/>
      <c r="FLB1" s="368"/>
      <c r="FLC1" s="368"/>
      <c r="FLD1" s="368"/>
      <c r="FLE1" s="368"/>
      <c r="FLF1" s="368"/>
      <c r="FLG1" s="368"/>
      <c r="FLH1" s="368"/>
      <c r="FLI1" s="368"/>
      <c r="FLJ1" s="368"/>
      <c r="FLK1" s="368"/>
      <c r="FLL1" s="368"/>
      <c r="FLM1" s="368"/>
      <c r="FLN1" s="368"/>
      <c r="FLO1" s="368"/>
      <c r="FLP1" s="368"/>
      <c r="FLQ1" s="368"/>
      <c r="FLR1" s="368"/>
      <c r="FLS1" s="368"/>
      <c r="FLT1" s="368"/>
      <c r="FLU1" s="368"/>
      <c r="FLV1" s="368"/>
      <c r="FLW1" s="368"/>
      <c r="FLX1" s="368"/>
      <c r="FLY1" s="368"/>
      <c r="FLZ1" s="368"/>
      <c r="FMA1" s="368"/>
      <c r="FMB1" s="368"/>
      <c r="FMC1" s="368"/>
      <c r="FMD1" s="368"/>
      <c r="FME1" s="368"/>
      <c r="FMF1" s="368"/>
      <c r="FMG1" s="368"/>
      <c r="FMH1" s="368"/>
      <c r="FMI1" s="368"/>
      <c r="FMJ1" s="368"/>
      <c r="FMK1" s="368"/>
      <c r="FML1" s="368"/>
      <c r="FMM1" s="368"/>
      <c r="FMN1" s="368"/>
      <c r="FMO1" s="368"/>
      <c r="FMP1" s="368"/>
      <c r="FMQ1" s="368"/>
      <c r="FMR1" s="368"/>
      <c r="FMS1" s="368"/>
      <c r="FMT1" s="368"/>
      <c r="FMU1" s="368"/>
      <c r="FMV1" s="368"/>
      <c r="FMW1" s="368"/>
      <c r="FMX1" s="368"/>
      <c r="FMY1" s="368"/>
      <c r="FMZ1" s="368"/>
      <c r="FNA1" s="368"/>
      <c r="FNB1" s="368"/>
      <c r="FNC1" s="368"/>
      <c r="FND1" s="368"/>
      <c r="FNE1" s="368"/>
      <c r="FNF1" s="368"/>
      <c r="FNG1" s="368"/>
      <c r="FNH1" s="368"/>
      <c r="FNI1" s="368"/>
      <c r="FNJ1" s="368"/>
      <c r="FNK1" s="368"/>
      <c r="FNL1" s="368"/>
      <c r="FNM1" s="368"/>
      <c r="FNN1" s="368"/>
      <c r="FNO1" s="368"/>
      <c r="FNP1" s="368"/>
      <c r="FNQ1" s="368"/>
      <c r="FNR1" s="368"/>
      <c r="FNS1" s="368"/>
      <c r="FNT1" s="368"/>
      <c r="FNU1" s="368"/>
      <c r="FNV1" s="368"/>
      <c r="FNW1" s="368"/>
      <c r="FNX1" s="368"/>
      <c r="FNY1" s="368"/>
      <c r="FNZ1" s="368"/>
      <c r="FOA1" s="368"/>
      <c r="FOB1" s="368"/>
      <c r="FOC1" s="368"/>
      <c r="FOD1" s="368"/>
      <c r="FOE1" s="368"/>
      <c r="FOF1" s="368"/>
      <c r="FOG1" s="368"/>
      <c r="FOH1" s="368"/>
      <c r="FOI1" s="368"/>
      <c r="FOJ1" s="368"/>
      <c r="FOK1" s="368"/>
      <c r="FOL1" s="368"/>
      <c r="FOM1" s="368"/>
      <c r="FON1" s="368"/>
      <c r="FOO1" s="368"/>
      <c r="FOP1" s="368"/>
      <c r="FOQ1" s="368"/>
      <c r="FOR1" s="368"/>
      <c r="FOS1" s="368"/>
      <c r="FOT1" s="368"/>
      <c r="FOU1" s="368"/>
      <c r="FOV1" s="368"/>
      <c r="FOW1" s="368"/>
      <c r="FOX1" s="368"/>
      <c r="FOY1" s="368"/>
      <c r="FOZ1" s="368"/>
      <c r="FPA1" s="368"/>
      <c r="FPB1" s="368"/>
      <c r="FPC1" s="368"/>
      <c r="FPD1" s="368"/>
      <c r="FPE1" s="368"/>
      <c r="FPF1" s="368"/>
      <c r="FPG1" s="368"/>
      <c r="FPH1" s="368"/>
      <c r="FPI1" s="368"/>
      <c r="FPJ1" s="368"/>
      <c r="FPK1" s="368"/>
      <c r="FPL1" s="368"/>
      <c r="FPM1" s="368"/>
      <c r="FPN1" s="368"/>
      <c r="FPO1" s="368"/>
      <c r="FPP1" s="368"/>
      <c r="FPQ1" s="368"/>
      <c r="FPR1" s="368"/>
      <c r="FPS1" s="368"/>
      <c r="FPT1" s="368"/>
      <c r="FPU1" s="368"/>
      <c r="FPV1" s="368"/>
      <c r="FPW1" s="368"/>
      <c r="FPX1" s="368"/>
      <c r="FPY1" s="368"/>
      <c r="FPZ1" s="368"/>
      <c r="FQA1" s="368"/>
      <c r="FQB1" s="368"/>
      <c r="FQC1" s="368"/>
      <c r="FQD1" s="368"/>
      <c r="FQE1" s="368"/>
      <c r="FQF1" s="368"/>
      <c r="FQG1" s="368"/>
      <c r="FQH1" s="368"/>
      <c r="FQI1" s="368"/>
      <c r="FQJ1" s="368"/>
      <c r="FQK1" s="368"/>
      <c r="FQL1" s="368"/>
      <c r="FQM1" s="368"/>
      <c r="FQN1" s="368"/>
      <c r="FQO1" s="368"/>
      <c r="FQP1" s="368"/>
      <c r="FQQ1" s="368"/>
      <c r="FQR1" s="368"/>
      <c r="FQS1" s="368"/>
      <c r="FQT1" s="368"/>
      <c r="FQU1" s="368"/>
      <c r="FQV1" s="368"/>
      <c r="FQW1" s="368"/>
      <c r="FQX1" s="368"/>
      <c r="FQY1" s="368"/>
      <c r="FQZ1" s="368"/>
      <c r="FRA1" s="368"/>
      <c r="FRB1" s="368"/>
      <c r="FRC1" s="368"/>
      <c r="FRD1" s="368"/>
      <c r="FRE1" s="368"/>
      <c r="FRF1" s="368"/>
      <c r="FRG1" s="368"/>
      <c r="FRH1" s="368"/>
      <c r="FRI1" s="368"/>
      <c r="FRJ1" s="368"/>
      <c r="FRK1" s="368"/>
      <c r="FRL1" s="368"/>
      <c r="FRM1" s="368"/>
      <c r="FRN1" s="368"/>
      <c r="FRO1" s="368"/>
      <c r="FRP1" s="368"/>
      <c r="FRQ1" s="368"/>
      <c r="FRR1" s="368"/>
      <c r="FRS1" s="368"/>
      <c r="FRT1" s="368"/>
      <c r="FRU1" s="368"/>
      <c r="FRV1" s="368"/>
      <c r="FRW1" s="368"/>
      <c r="FRX1" s="368"/>
      <c r="FRY1" s="368"/>
      <c r="FRZ1" s="368"/>
      <c r="FSA1" s="368"/>
      <c r="FSB1" s="368"/>
      <c r="FSC1" s="368"/>
      <c r="FSD1" s="368"/>
      <c r="FSE1" s="368"/>
      <c r="FSF1" s="368"/>
      <c r="FSG1" s="368"/>
      <c r="FSH1" s="368"/>
      <c r="FSI1" s="368"/>
      <c r="FSJ1" s="368"/>
      <c r="FSK1" s="368"/>
      <c r="FSL1" s="368"/>
      <c r="FSM1" s="368"/>
      <c r="FSN1" s="368"/>
      <c r="FSO1" s="368"/>
      <c r="FSP1" s="368"/>
      <c r="FSQ1" s="368"/>
      <c r="FSR1" s="368"/>
      <c r="FSS1" s="368"/>
      <c r="FST1" s="368"/>
      <c r="FSU1" s="368"/>
      <c r="FSV1" s="368"/>
      <c r="FSW1" s="368"/>
      <c r="FSX1" s="368"/>
      <c r="FSY1" s="368"/>
      <c r="FSZ1" s="368"/>
      <c r="FTA1" s="368"/>
      <c r="FTB1" s="368"/>
      <c r="FTC1" s="368"/>
      <c r="FTD1" s="368"/>
      <c r="FTE1" s="368"/>
      <c r="FTF1" s="368"/>
      <c r="FTG1" s="368"/>
      <c r="FTH1" s="368"/>
      <c r="FTI1" s="368"/>
      <c r="FTJ1" s="368"/>
      <c r="FTK1" s="368"/>
      <c r="FTL1" s="368"/>
      <c r="FTM1" s="368"/>
      <c r="FTN1" s="368"/>
      <c r="FTO1" s="368"/>
      <c r="FTP1" s="368"/>
      <c r="FTQ1" s="368"/>
      <c r="FTR1" s="368"/>
      <c r="FTS1" s="368"/>
      <c r="FTT1" s="368"/>
      <c r="FTU1" s="368"/>
      <c r="FTV1" s="368"/>
      <c r="FTW1" s="368"/>
      <c r="FTX1" s="368"/>
      <c r="FTY1" s="368"/>
      <c r="FTZ1" s="368"/>
      <c r="FUA1" s="368"/>
      <c r="FUB1" s="368"/>
      <c r="FUC1" s="368"/>
      <c r="FUD1" s="368"/>
      <c r="FUE1" s="368"/>
      <c r="FUF1" s="368"/>
      <c r="FUG1" s="368"/>
      <c r="FUH1" s="368"/>
      <c r="FUI1" s="368"/>
      <c r="FUJ1" s="368"/>
      <c r="FUK1" s="368"/>
      <c r="FUL1" s="368"/>
      <c r="FUM1" s="368"/>
      <c r="FUN1" s="368"/>
      <c r="FUO1" s="368"/>
      <c r="FUP1" s="368"/>
      <c r="FUQ1" s="368"/>
      <c r="FUR1" s="368"/>
      <c r="FUS1" s="368"/>
      <c r="FUT1" s="368"/>
      <c r="FUU1" s="368"/>
      <c r="FUV1" s="368"/>
      <c r="FUW1" s="368"/>
      <c r="FUX1" s="368"/>
      <c r="FUY1" s="368"/>
      <c r="FUZ1" s="368"/>
      <c r="FVA1" s="368"/>
      <c r="FVB1" s="368"/>
      <c r="FVC1" s="368"/>
      <c r="FVD1" s="368"/>
      <c r="FVE1" s="368"/>
      <c r="FVF1" s="368"/>
      <c r="FVG1" s="368"/>
      <c r="FVH1" s="368"/>
      <c r="FVI1" s="368"/>
      <c r="FVJ1" s="368"/>
      <c r="FVK1" s="368"/>
      <c r="FVL1" s="368"/>
      <c r="FVM1" s="368"/>
      <c r="FVN1" s="368"/>
      <c r="FVO1" s="368"/>
      <c r="FVP1" s="368"/>
      <c r="FVQ1" s="368"/>
      <c r="FVR1" s="368"/>
      <c r="FVS1" s="368"/>
      <c r="FVT1" s="368"/>
      <c r="FVU1" s="368"/>
      <c r="FVV1" s="368"/>
      <c r="FVW1" s="368"/>
      <c r="FVX1" s="368"/>
      <c r="FVY1" s="368"/>
      <c r="FVZ1" s="368"/>
      <c r="FWA1" s="368"/>
      <c r="FWB1" s="368"/>
      <c r="FWC1" s="368"/>
      <c r="FWD1" s="368"/>
      <c r="FWE1" s="368"/>
      <c r="FWF1" s="368"/>
      <c r="FWG1" s="368"/>
      <c r="FWH1" s="368"/>
      <c r="FWI1" s="368"/>
      <c r="FWJ1" s="368"/>
      <c r="FWK1" s="368"/>
      <c r="FWL1" s="368"/>
      <c r="FWM1" s="368"/>
      <c r="FWN1" s="368"/>
      <c r="FWO1" s="368"/>
      <c r="FWP1" s="368"/>
      <c r="FWQ1" s="368"/>
      <c r="FWR1" s="368"/>
      <c r="FWS1" s="368"/>
      <c r="FWT1" s="368"/>
      <c r="FWU1" s="368"/>
      <c r="FWV1" s="368"/>
      <c r="FWW1" s="368"/>
      <c r="FWX1" s="368"/>
      <c r="FWY1" s="368"/>
      <c r="FWZ1" s="368"/>
      <c r="FXA1" s="368"/>
      <c r="FXB1" s="368"/>
      <c r="FXC1" s="368"/>
      <c r="FXD1" s="368"/>
      <c r="FXE1" s="368"/>
      <c r="FXF1" s="368"/>
      <c r="FXG1" s="368"/>
      <c r="FXH1" s="368"/>
      <c r="FXI1" s="368"/>
      <c r="FXJ1" s="368"/>
      <c r="FXK1" s="368"/>
      <c r="FXL1" s="368"/>
      <c r="FXM1" s="368"/>
      <c r="FXN1" s="368"/>
      <c r="FXO1" s="368"/>
      <c r="FXP1" s="368"/>
      <c r="FXQ1" s="368"/>
      <c r="FXR1" s="368"/>
      <c r="FXS1" s="368"/>
      <c r="FXT1" s="368"/>
      <c r="FXU1" s="368"/>
      <c r="FXV1" s="368"/>
      <c r="FXW1" s="368"/>
      <c r="FXX1" s="368"/>
      <c r="FXY1" s="368"/>
      <c r="FXZ1" s="368"/>
      <c r="FYA1" s="368"/>
      <c r="FYB1" s="368"/>
      <c r="FYC1" s="368"/>
      <c r="FYD1" s="368"/>
      <c r="FYE1" s="368"/>
      <c r="FYF1" s="368"/>
      <c r="FYG1" s="368"/>
      <c r="FYH1" s="368"/>
      <c r="FYI1" s="368"/>
      <c r="FYJ1" s="368"/>
      <c r="FYK1" s="368"/>
      <c r="FYL1" s="368"/>
      <c r="FYM1" s="368"/>
      <c r="FYN1" s="368"/>
      <c r="FYO1" s="368"/>
      <c r="FYP1" s="368"/>
      <c r="FYQ1" s="368"/>
      <c r="FYR1" s="368"/>
      <c r="FYS1" s="368"/>
      <c r="FYT1" s="368"/>
      <c r="FYU1" s="368"/>
      <c r="FYV1" s="368"/>
      <c r="FYW1" s="368"/>
      <c r="FYX1" s="368"/>
      <c r="FYY1" s="368"/>
      <c r="FYZ1" s="368"/>
      <c r="FZA1" s="368"/>
      <c r="FZB1" s="368"/>
      <c r="FZC1" s="368"/>
      <c r="FZD1" s="368"/>
      <c r="FZE1" s="368"/>
      <c r="FZF1" s="368"/>
      <c r="FZG1" s="368"/>
      <c r="FZH1" s="368"/>
      <c r="FZI1" s="368"/>
      <c r="FZJ1" s="368"/>
      <c r="FZK1" s="368"/>
      <c r="FZL1" s="368"/>
      <c r="FZM1" s="368"/>
      <c r="FZN1" s="368"/>
      <c r="FZO1" s="368"/>
      <c r="FZP1" s="368"/>
      <c r="FZQ1" s="368"/>
      <c r="FZR1" s="368"/>
      <c r="FZS1" s="368"/>
      <c r="FZT1" s="368"/>
      <c r="FZU1" s="368"/>
      <c r="FZV1" s="368"/>
      <c r="FZW1" s="368"/>
      <c r="FZX1" s="368"/>
      <c r="FZY1" s="368"/>
      <c r="FZZ1" s="368"/>
      <c r="GAA1" s="368"/>
      <c r="GAB1" s="368"/>
      <c r="GAC1" s="368"/>
      <c r="GAD1" s="368"/>
      <c r="GAE1" s="368"/>
      <c r="GAF1" s="368"/>
      <c r="GAG1" s="368"/>
      <c r="GAH1" s="368"/>
      <c r="GAI1" s="368"/>
      <c r="GAJ1" s="368"/>
      <c r="GAK1" s="368"/>
      <c r="GAL1" s="368"/>
      <c r="GAM1" s="368"/>
      <c r="GAN1" s="368"/>
      <c r="GAO1" s="368"/>
      <c r="GAP1" s="368"/>
      <c r="GAQ1" s="368"/>
      <c r="GAR1" s="368"/>
      <c r="GAS1" s="368"/>
      <c r="GAT1" s="368"/>
      <c r="GAU1" s="368"/>
      <c r="GAV1" s="368"/>
      <c r="GAW1" s="368"/>
      <c r="GAX1" s="368"/>
      <c r="GAY1" s="368"/>
      <c r="GAZ1" s="368"/>
      <c r="GBA1" s="368"/>
      <c r="GBB1" s="368"/>
      <c r="GBC1" s="368"/>
      <c r="GBD1" s="368"/>
      <c r="GBE1" s="368"/>
      <c r="GBF1" s="368"/>
      <c r="GBG1" s="368"/>
      <c r="GBH1" s="368"/>
      <c r="GBI1" s="368"/>
      <c r="GBJ1" s="368"/>
      <c r="GBK1" s="368"/>
      <c r="GBL1" s="368"/>
      <c r="GBM1" s="368"/>
      <c r="GBN1" s="368"/>
      <c r="GBO1" s="368"/>
      <c r="GBP1" s="368"/>
      <c r="GBQ1" s="368"/>
      <c r="GBR1" s="368"/>
      <c r="GBS1" s="368"/>
      <c r="GBT1" s="368"/>
      <c r="GBU1" s="368"/>
      <c r="GBV1" s="368"/>
      <c r="GBW1" s="368"/>
      <c r="GBX1" s="368"/>
      <c r="GBY1" s="368"/>
      <c r="GBZ1" s="368"/>
      <c r="GCA1" s="368"/>
      <c r="GCB1" s="368"/>
      <c r="GCC1" s="368"/>
      <c r="GCD1" s="368"/>
      <c r="GCE1" s="368"/>
      <c r="GCF1" s="368"/>
      <c r="GCG1" s="368"/>
      <c r="GCH1" s="368"/>
      <c r="GCI1" s="368"/>
      <c r="GCJ1" s="368"/>
      <c r="GCK1" s="368"/>
      <c r="GCL1" s="368"/>
      <c r="GCM1" s="368"/>
      <c r="GCN1" s="368"/>
      <c r="GCO1" s="368"/>
      <c r="GCP1" s="368"/>
      <c r="GCQ1" s="368"/>
      <c r="GCR1" s="368"/>
      <c r="GCS1" s="368"/>
      <c r="GCT1" s="368"/>
      <c r="GCU1" s="368"/>
      <c r="GCV1" s="368"/>
      <c r="GCW1" s="368"/>
      <c r="GCX1" s="368"/>
      <c r="GCY1" s="368"/>
      <c r="GCZ1" s="368"/>
      <c r="GDA1" s="368"/>
      <c r="GDB1" s="368"/>
      <c r="GDC1" s="368"/>
      <c r="GDD1" s="368"/>
      <c r="GDE1" s="368"/>
      <c r="GDF1" s="368"/>
      <c r="GDG1" s="368"/>
      <c r="GDH1" s="368"/>
      <c r="GDI1" s="368"/>
      <c r="GDJ1" s="368"/>
      <c r="GDK1" s="368"/>
      <c r="GDL1" s="368"/>
      <c r="GDM1" s="368"/>
      <c r="GDN1" s="368"/>
      <c r="GDO1" s="368"/>
      <c r="GDP1" s="368"/>
      <c r="GDQ1" s="368"/>
      <c r="GDR1" s="368"/>
      <c r="GDS1" s="368"/>
      <c r="GDT1" s="368"/>
      <c r="GDU1" s="368"/>
      <c r="GDV1" s="368"/>
      <c r="GDW1" s="368"/>
      <c r="GDX1" s="368"/>
      <c r="GDY1" s="368"/>
      <c r="GDZ1" s="368"/>
      <c r="GEA1" s="368"/>
      <c r="GEB1" s="368"/>
      <c r="GEC1" s="368"/>
      <c r="GED1" s="368"/>
      <c r="GEE1" s="368"/>
      <c r="GEF1" s="368"/>
      <c r="GEG1" s="368"/>
      <c r="GEH1" s="368"/>
      <c r="GEI1" s="368"/>
      <c r="GEJ1" s="368"/>
      <c r="GEK1" s="368"/>
      <c r="GEL1" s="368"/>
      <c r="GEM1" s="368"/>
      <c r="GEN1" s="368"/>
      <c r="GEO1" s="368"/>
      <c r="GEP1" s="368"/>
      <c r="GEQ1" s="368"/>
      <c r="GER1" s="368"/>
      <c r="GES1" s="368"/>
      <c r="GET1" s="368"/>
      <c r="GEU1" s="368"/>
      <c r="GEV1" s="368"/>
      <c r="GEW1" s="368"/>
      <c r="GEX1" s="368"/>
      <c r="GEY1" s="368"/>
      <c r="GEZ1" s="368"/>
      <c r="GFA1" s="368"/>
      <c r="GFB1" s="368"/>
      <c r="GFC1" s="368"/>
      <c r="GFD1" s="368"/>
      <c r="GFE1" s="368"/>
      <c r="GFF1" s="368"/>
      <c r="GFG1" s="368"/>
      <c r="GFH1" s="368"/>
      <c r="GFI1" s="368"/>
      <c r="GFJ1" s="368"/>
      <c r="GFK1" s="368"/>
      <c r="GFL1" s="368"/>
      <c r="GFM1" s="368"/>
      <c r="GFN1" s="368"/>
      <c r="GFO1" s="368"/>
      <c r="GFP1" s="368"/>
      <c r="GFQ1" s="368"/>
      <c r="GFR1" s="368"/>
      <c r="GFS1" s="368"/>
      <c r="GFT1" s="368"/>
      <c r="GFU1" s="368"/>
      <c r="GFV1" s="368"/>
      <c r="GFW1" s="368"/>
      <c r="GFX1" s="368"/>
      <c r="GFY1" s="368"/>
      <c r="GFZ1" s="368"/>
      <c r="GGA1" s="368"/>
      <c r="GGB1" s="368"/>
      <c r="GGC1" s="368"/>
      <c r="GGD1" s="368"/>
      <c r="GGE1" s="368"/>
      <c r="GGF1" s="368"/>
      <c r="GGG1" s="368"/>
      <c r="GGH1" s="368"/>
      <c r="GGI1" s="368"/>
      <c r="GGJ1" s="368"/>
      <c r="GGK1" s="368"/>
      <c r="GGL1" s="368"/>
      <c r="GGM1" s="368"/>
      <c r="GGN1" s="368"/>
      <c r="GGO1" s="368"/>
      <c r="GGP1" s="368"/>
      <c r="GGQ1" s="368"/>
      <c r="GGR1" s="368"/>
      <c r="GGS1" s="368"/>
      <c r="GGT1" s="368"/>
      <c r="GGU1" s="368"/>
      <c r="GGV1" s="368"/>
      <c r="GGW1" s="368"/>
      <c r="GGX1" s="368"/>
      <c r="GGY1" s="368"/>
      <c r="GGZ1" s="368"/>
      <c r="GHA1" s="368"/>
      <c r="GHB1" s="368"/>
      <c r="GHC1" s="368"/>
      <c r="GHD1" s="368"/>
      <c r="GHE1" s="368"/>
      <c r="GHF1" s="368"/>
      <c r="GHG1" s="368"/>
      <c r="GHH1" s="368"/>
      <c r="GHI1" s="368"/>
      <c r="GHJ1" s="368"/>
      <c r="GHK1" s="368"/>
      <c r="GHL1" s="368"/>
      <c r="GHM1" s="368"/>
      <c r="GHN1" s="368"/>
      <c r="GHO1" s="368"/>
      <c r="GHP1" s="368"/>
      <c r="GHQ1" s="368"/>
      <c r="GHR1" s="368"/>
      <c r="GHS1" s="368"/>
      <c r="GHT1" s="368"/>
      <c r="GHU1" s="368"/>
      <c r="GHV1" s="368"/>
      <c r="GHW1" s="368"/>
      <c r="GHX1" s="368"/>
      <c r="GHY1" s="368"/>
      <c r="GHZ1" s="368"/>
      <c r="GIA1" s="368"/>
      <c r="GIB1" s="368"/>
      <c r="GIC1" s="368"/>
      <c r="GID1" s="368"/>
      <c r="GIE1" s="368"/>
      <c r="GIF1" s="368"/>
      <c r="GIG1" s="368"/>
      <c r="GIH1" s="368"/>
      <c r="GII1" s="368"/>
      <c r="GIJ1" s="368"/>
      <c r="GIK1" s="368"/>
      <c r="GIL1" s="368"/>
      <c r="GIM1" s="368"/>
      <c r="GIN1" s="368"/>
      <c r="GIO1" s="368"/>
      <c r="GIP1" s="368"/>
      <c r="GIQ1" s="368"/>
      <c r="GIR1" s="368"/>
      <c r="GIS1" s="368"/>
      <c r="GIT1" s="368"/>
      <c r="GIU1" s="368"/>
      <c r="GIV1" s="368"/>
      <c r="GIW1" s="368"/>
      <c r="GIX1" s="368"/>
      <c r="GIY1" s="368"/>
      <c r="GIZ1" s="368"/>
      <c r="GJA1" s="368"/>
      <c r="GJB1" s="368"/>
      <c r="GJC1" s="368"/>
      <c r="GJD1" s="368"/>
      <c r="GJE1" s="368"/>
      <c r="GJF1" s="368"/>
      <c r="GJG1" s="368"/>
      <c r="GJH1" s="368"/>
      <c r="GJI1" s="368"/>
      <c r="GJJ1" s="368"/>
      <c r="GJK1" s="368"/>
      <c r="GJL1" s="368"/>
      <c r="GJM1" s="368"/>
      <c r="GJN1" s="368"/>
      <c r="GJO1" s="368"/>
      <c r="GJP1" s="368"/>
      <c r="GJQ1" s="368"/>
      <c r="GJR1" s="368"/>
      <c r="GJS1" s="368"/>
      <c r="GJT1" s="368"/>
      <c r="GJU1" s="368"/>
      <c r="GJV1" s="368"/>
      <c r="GJW1" s="368"/>
      <c r="GJX1" s="368"/>
      <c r="GJY1" s="368"/>
      <c r="GJZ1" s="368"/>
      <c r="GKA1" s="368"/>
      <c r="GKB1" s="368"/>
      <c r="GKC1" s="368"/>
      <c r="GKD1" s="368"/>
      <c r="GKE1" s="368"/>
      <c r="GKF1" s="368"/>
      <c r="GKG1" s="368"/>
      <c r="GKH1" s="368"/>
      <c r="GKI1" s="368"/>
      <c r="GKJ1" s="368"/>
      <c r="GKK1" s="368"/>
      <c r="GKL1" s="368"/>
      <c r="GKM1" s="368"/>
      <c r="GKN1" s="368"/>
      <c r="GKO1" s="368"/>
      <c r="GKP1" s="368"/>
      <c r="GKQ1" s="368"/>
      <c r="GKR1" s="368"/>
      <c r="GKS1" s="368"/>
      <c r="GKT1" s="368"/>
      <c r="GKU1" s="368"/>
      <c r="GKV1" s="368"/>
      <c r="GKW1" s="368"/>
      <c r="GKX1" s="368"/>
      <c r="GKY1" s="368"/>
      <c r="GKZ1" s="368"/>
      <c r="GLA1" s="368"/>
      <c r="GLB1" s="368"/>
      <c r="GLC1" s="368"/>
      <c r="GLD1" s="368"/>
      <c r="GLE1" s="368"/>
      <c r="GLF1" s="368"/>
      <c r="GLG1" s="368"/>
      <c r="GLH1" s="368"/>
      <c r="GLI1" s="368"/>
      <c r="GLJ1" s="368"/>
      <c r="GLK1" s="368"/>
      <c r="GLL1" s="368"/>
      <c r="GLM1" s="368"/>
      <c r="GLN1" s="368"/>
      <c r="GLO1" s="368"/>
      <c r="GLP1" s="368"/>
      <c r="GLQ1" s="368"/>
      <c r="GLR1" s="368"/>
      <c r="GLS1" s="368"/>
      <c r="GLT1" s="368"/>
      <c r="GLU1" s="368"/>
      <c r="GLV1" s="368"/>
      <c r="GLW1" s="368"/>
      <c r="GLX1" s="368"/>
      <c r="GLY1" s="368"/>
      <c r="GLZ1" s="368"/>
      <c r="GMA1" s="368"/>
      <c r="GMB1" s="368"/>
      <c r="GMC1" s="368"/>
      <c r="GMD1" s="368"/>
      <c r="GME1" s="368"/>
      <c r="GMF1" s="368"/>
      <c r="GMG1" s="368"/>
      <c r="GMH1" s="368"/>
      <c r="GMI1" s="368"/>
      <c r="GMJ1" s="368"/>
      <c r="GMK1" s="368"/>
      <c r="GML1" s="368"/>
      <c r="GMM1" s="368"/>
      <c r="GMN1" s="368"/>
      <c r="GMO1" s="368"/>
      <c r="GMP1" s="368"/>
      <c r="GMQ1" s="368"/>
      <c r="GMR1" s="368"/>
      <c r="GMS1" s="368"/>
      <c r="GMT1" s="368"/>
      <c r="GMU1" s="368"/>
      <c r="GMV1" s="368"/>
      <c r="GMW1" s="368"/>
      <c r="GMX1" s="368"/>
      <c r="GMY1" s="368"/>
      <c r="GMZ1" s="368"/>
      <c r="GNA1" s="368"/>
      <c r="GNB1" s="368"/>
      <c r="GNC1" s="368"/>
      <c r="GND1" s="368"/>
      <c r="GNE1" s="368"/>
      <c r="GNF1" s="368"/>
      <c r="GNG1" s="368"/>
      <c r="GNH1" s="368"/>
      <c r="GNI1" s="368"/>
      <c r="GNJ1" s="368"/>
      <c r="GNK1" s="368"/>
      <c r="GNL1" s="368"/>
      <c r="GNM1" s="368"/>
      <c r="GNN1" s="368"/>
      <c r="GNO1" s="368"/>
      <c r="GNP1" s="368"/>
      <c r="GNQ1" s="368"/>
      <c r="GNR1" s="368"/>
      <c r="GNS1" s="368"/>
      <c r="GNT1" s="368"/>
      <c r="GNU1" s="368"/>
      <c r="GNV1" s="368"/>
      <c r="GNW1" s="368"/>
      <c r="GNX1" s="368"/>
      <c r="GNY1" s="368"/>
      <c r="GNZ1" s="368"/>
      <c r="GOA1" s="368"/>
      <c r="GOB1" s="368"/>
      <c r="GOC1" s="368"/>
      <c r="GOD1" s="368"/>
      <c r="GOE1" s="368"/>
      <c r="GOF1" s="368"/>
      <c r="GOG1" s="368"/>
      <c r="GOH1" s="368"/>
      <c r="GOI1" s="368"/>
      <c r="GOJ1" s="368"/>
      <c r="GOK1" s="368"/>
      <c r="GOL1" s="368"/>
      <c r="GOM1" s="368"/>
      <c r="GON1" s="368"/>
      <c r="GOO1" s="368"/>
      <c r="GOP1" s="368"/>
      <c r="GOQ1" s="368"/>
      <c r="GOR1" s="368"/>
      <c r="GOS1" s="368"/>
      <c r="GOT1" s="368"/>
      <c r="GOU1" s="368"/>
      <c r="GOV1" s="368"/>
      <c r="GOW1" s="368"/>
      <c r="GOX1" s="368"/>
      <c r="GOY1" s="368"/>
      <c r="GOZ1" s="368"/>
      <c r="GPA1" s="368"/>
      <c r="GPB1" s="368"/>
      <c r="GPC1" s="368"/>
      <c r="GPD1" s="368"/>
      <c r="GPE1" s="368"/>
      <c r="GPF1" s="368"/>
      <c r="GPG1" s="368"/>
      <c r="GPH1" s="368"/>
      <c r="GPI1" s="368"/>
      <c r="GPJ1" s="368"/>
      <c r="GPK1" s="368"/>
      <c r="GPL1" s="368"/>
      <c r="GPM1" s="368"/>
      <c r="GPN1" s="368"/>
      <c r="GPO1" s="368"/>
      <c r="GPP1" s="368"/>
      <c r="GPQ1" s="368"/>
      <c r="GPR1" s="368"/>
      <c r="GPS1" s="368"/>
      <c r="GPT1" s="368"/>
      <c r="GPU1" s="368"/>
      <c r="GPV1" s="368"/>
      <c r="GPW1" s="368"/>
      <c r="GPX1" s="368"/>
      <c r="GPY1" s="368"/>
      <c r="GPZ1" s="368"/>
      <c r="GQA1" s="368"/>
      <c r="GQB1" s="368"/>
      <c r="GQC1" s="368"/>
      <c r="GQD1" s="368"/>
      <c r="GQE1" s="368"/>
      <c r="GQF1" s="368"/>
      <c r="GQG1" s="368"/>
      <c r="GQH1" s="368"/>
      <c r="GQI1" s="368"/>
      <c r="GQJ1" s="368"/>
      <c r="GQK1" s="368"/>
      <c r="GQL1" s="368"/>
      <c r="GQM1" s="368"/>
      <c r="GQN1" s="368"/>
      <c r="GQO1" s="368"/>
      <c r="GQP1" s="368"/>
      <c r="GQQ1" s="368"/>
      <c r="GQR1" s="368"/>
      <c r="GQS1" s="368"/>
      <c r="GQT1" s="368"/>
      <c r="GQU1" s="368"/>
      <c r="GQV1" s="368"/>
      <c r="GQW1" s="368"/>
      <c r="GQX1" s="368"/>
      <c r="GQY1" s="368"/>
      <c r="GQZ1" s="368"/>
      <c r="GRA1" s="368"/>
      <c r="GRB1" s="368"/>
      <c r="GRC1" s="368"/>
      <c r="GRD1" s="368"/>
      <c r="GRE1" s="368"/>
      <c r="GRF1" s="368"/>
      <c r="GRG1" s="368"/>
      <c r="GRH1" s="368"/>
      <c r="GRI1" s="368"/>
      <c r="GRJ1" s="368"/>
      <c r="GRK1" s="368"/>
      <c r="GRL1" s="368"/>
      <c r="GRM1" s="368"/>
      <c r="GRN1" s="368"/>
      <c r="GRO1" s="368"/>
      <c r="GRP1" s="368"/>
      <c r="GRQ1" s="368"/>
      <c r="GRR1" s="368"/>
      <c r="GRS1" s="368"/>
      <c r="GRT1" s="368"/>
      <c r="GRU1" s="368"/>
      <c r="GRV1" s="368"/>
      <c r="GRW1" s="368"/>
      <c r="GRX1" s="368"/>
      <c r="GRY1" s="368"/>
      <c r="GRZ1" s="368"/>
      <c r="GSA1" s="368"/>
      <c r="GSB1" s="368"/>
      <c r="GSC1" s="368"/>
      <c r="GSD1" s="368"/>
      <c r="GSE1" s="368"/>
      <c r="GSF1" s="368"/>
      <c r="GSG1" s="368"/>
      <c r="GSH1" s="368"/>
      <c r="GSI1" s="368"/>
      <c r="GSJ1" s="368"/>
      <c r="GSK1" s="368"/>
      <c r="GSL1" s="368"/>
      <c r="GSM1" s="368"/>
      <c r="GSN1" s="368"/>
      <c r="GSO1" s="368"/>
      <c r="GSP1" s="368"/>
      <c r="GSQ1" s="368"/>
      <c r="GSR1" s="368"/>
      <c r="GSS1" s="368"/>
      <c r="GST1" s="368"/>
      <c r="GSU1" s="368"/>
      <c r="GSV1" s="368"/>
      <c r="GSW1" s="368"/>
      <c r="GSX1" s="368"/>
      <c r="GSY1" s="368"/>
      <c r="GSZ1" s="368"/>
      <c r="GTA1" s="368"/>
      <c r="GTB1" s="368"/>
      <c r="GTC1" s="368"/>
      <c r="GTD1" s="368"/>
      <c r="GTE1" s="368"/>
      <c r="GTF1" s="368"/>
      <c r="GTG1" s="368"/>
      <c r="GTH1" s="368"/>
      <c r="GTI1" s="368"/>
      <c r="GTJ1" s="368"/>
      <c r="GTK1" s="368"/>
      <c r="GTL1" s="368"/>
      <c r="GTM1" s="368"/>
      <c r="GTN1" s="368"/>
      <c r="GTO1" s="368"/>
      <c r="GTP1" s="368"/>
      <c r="GTQ1" s="368"/>
      <c r="GTR1" s="368"/>
      <c r="GTS1" s="368"/>
      <c r="GTT1" s="368"/>
      <c r="GTU1" s="368"/>
      <c r="GTV1" s="368"/>
      <c r="GTW1" s="368"/>
      <c r="GTX1" s="368"/>
      <c r="GTY1" s="368"/>
      <c r="GTZ1" s="368"/>
      <c r="GUA1" s="368"/>
      <c r="GUB1" s="368"/>
      <c r="GUC1" s="368"/>
      <c r="GUD1" s="368"/>
      <c r="GUE1" s="368"/>
      <c r="GUF1" s="368"/>
      <c r="GUG1" s="368"/>
      <c r="GUH1" s="368"/>
      <c r="GUI1" s="368"/>
      <c r="GUJ1" s="368"/>
      <c r="GUK1" s="368"/>
      <c r="GUL1" s="368"/>
      <c r="GUM1" s="368"/>
      <c r="GUN1" s="368"/>
      <c r="GUO1" s="368"/>
      <c r="GUP1" s="368"/>
      <c r="GUQ1" s="368"/>
      <c r="GUR1" s="368"/>
      <c r="GUS1" s="368"/>
      <c r="GUT1" s="368"/>
      <c r="GUU1" s="368"/>
      <c r="GUV1" s="368"/>
      <c r="GUW1" s="368"/>
      <c r="GUX1" s="368"/>
      <c r="GUY1" s="368"/>
      <c r="GUZ1" s="368"/>
      <c r="GVA1" s="368"/>
      <c r="GVB1" s="368"/>
      <c r="GVC1" s="368"/>
      <c r="GVD1" s="368"/>
      <c r="GVE1" s="368"/>
      <c r="GVF1" s="368"/>
      <c r="GVG1" s="368"/>
      <c r="GVH1" s="368"/>
      <c r="GVI1" s="368"/>
      <c r="GVJ1" s="368"/>
      <c r="GVK1" s="368"/>
      <c r="GVL1" s="368"/>
      <c r="GVM1" s="368"/>
      <c r="GVN1" s="368"/>
      <c r="GVO1" s="368"/>
      <c r="GVP1" s="368"/>
      <c r="GVQ1" s="368"/>
      <c r="GVR1" s="368"/>
      <c r="GVS1" s="368"/>
      <c r="GVT1" s="368"/>
      <c r="GVU1" s="368"/>
      <c r="GVV1" s="368"/>
      <c r="GVW1" s="368"/>
      <c r="GVX1" s="368"/>
      <c r="GVY1" s="368"/>
      <c r="GVZ1" s="368"/>
      <c r="GWA1" s="368"/>
      <c r="GWB1" s="368"/>
      <c r="GWC1" s="368"/>
      <c r="GWD1" s="368"/>
      <c r="GWE1" s="368"/>
      <c r="GWF1" s="368"/>
      <c r="GWG1" s="368"/>
      <c r="GWH1" s="368"/>
      <c r="GWI1" s="368"/>
      <c r="GWJ1" s="368"/>
      <c r="GWK1" s="368"/>
      <c r="GWL1" s="368"/>
      <c r="GWM1" s="368"/>
      <c r="GWN1" s="368"/>
      <c r="GWO1" s="368"/>
      <c r="GWP1" s="368"/>
      <c r="GWQ1" s="368"/>
      <c r="GWR1" s="368"/>
      <c r="GWS1" s="368"/>
      <c r="GWT1" s="368"/>
      <c r="GWU1" s="368"/>
      <c r="GWV1" s="368"/>
      <c r="GWW1" s="368"/>
      <c r="GWX1" s="368"/>
      <c r="GWY1" s="368"/>
      <c r="GWZ1" s="368"/>
      <c r="GXA1" s="368"/>
      <c r="GXB1" s="368"/>
      <c r="GXC1" s="368"/>
      <c r="GXD1" s="368"/>
      <c r="GXE1" s="368"/>
      <c r="GXF1" s="368"/>
      <c r="GXG1" s="368"/>
      <c r="GXH1" s="368"/>
      <c r="GXI1" s="368"/>
      <c r="GXJ1" s="368"/>
      <c r="GXK1" s="368"/>
      <c r="GXL1" s="368"/>
      <c r="GXM1" s="368"/>
      <c r="GXN1" s="368"/>
      <c r="GXO1" s="368"/>
      <c r="GXP1" s="368"/>
      <c r="GXQ1" s="368"/>
      <c r="GXR1" s="368"/>
      <c r="GXS1" s="368"/>
      <c r="GXT1" s="368"/>
      <c r="GXU1" s="368"/>
      <c r="GXV1" s="368"/>
      <c r="GXW1" s="368"/>
      <c r="GXX1" s="368"/>
      <c r="GXY1" s="368"/>
      <c r="GXZ1" s="368"/>
      <c r="GYA1" s="368"/>
      <c r="GYB1" s="368"/>
      <c r="GYC1" s="368"/>
      <c r="GYD1" s="368"/>
      <c r="GYE1" s="368"/>
      <c r="GYF1" s="368"/>
      <c r="GYG1" s="368"/>
      <c r="GYH1" s="368"/>
      <c r="GYI1" s="368"/>
      <c r="GYJ1" s="368"/>
      <c r="GYK1" s="368"/>
      <c r="GYL1" s="368"/>
      <c r="GYM1" s="368"/>
      <c r="GYN1" s="368"/>
      <c r="GYO1" s="368"/>
      <c r="GYP1" s="368"/>
      <c r="GYQ1" s="368"/>
      <c r="GYR1" s="368"/>
      <c r="GYS1" s="368"/>
      <c r="GYT1" s="368"/>
      <c r="GYU1" s="368"/>
      <c r="GYV1" s="368"/>
      <c r="GYW1" s="368"/>
      <c r="GYX1" s="368"/>
      <c r="GYY1" s="368"/>
      <c r="GYZ1" s="368"/>
      <c r="GZA1" s="368"/>
      <c r="GZB1" s="368"/>
      <c r="GZC1" s="368"/>
      <c r="GZD1" s="368"/>
      <c r="GZE1" s="368"/>
      <c r="GZF1" s="368"/>
      <c r="GZG1" s="368"/>
      <c r="GZH1" s="368"/>
      <c r="GZI1" s="368"/>
      <c r="GZJ1" s="368"/>
      <c r="GZK1" s="368"/>
      <c r="GZL1" s="368"/>
      <c r="GZM1" s="368"/>
      <c r="GZN1" s="368"/>
      <c r="GZO1" s="368"/>
      <c r="GZP1" s="368"/>
      <c r="GZQ1" s="368"/>
      <c r="GZR1" s="368"/>
      <c r="GZS1" s="368"/>
      <c r="GZT1" s="368"/>
      <c r="GZU1" s="368"/>
      <c r="GZV1" s="368"/>
      <c r="GZW1" s="368"/>
      <c r="GZX1" s="368"/>
      <c r="GZY1" s="368"/>
      <c r="GZZ1" s="368"/>
      <c r="HAA1" s="368"/>
      <c r="HAB1" s="368"/>
      <c r="HAC1" s="368"/>
      <c r="HAD1" s="368"/>
      <c r="HAE1" s="368"/>
      <c r="HAF1" s="368"/>
      <c r="HAG1" s="368"/>
      <c r="HAH1" s="368"/>
      <c r="HAI1" s="368"/>
      <c r="HAJ1" s="368"/>
      <c r="HAK1" s="368"/>
      <c r="HAL1" s="368"/>
      <c r="HAM1" s="368"/>
      <c r="HAN1" s="368"/>
      <c r="HAO1" s="368"/>
      <c r="HAP1" s="368"/>
      <c r="HAQ1" s="368"/>
      <c r="HAR1" s="368"/>
      <c r="HAS1" s="368"/>
      <c r="HAT1" s="368"/>
      <c r="HAU1" s="368"/>
      <c r="HAV1" s="368"/>
      <c r="HAW1" s="368"/>
      <c r="HAX1" s="368"/>
      <c r="HAY1" s="368"/>
      <c r="HAZ1" s="368"/>
      <c r="HBA1" s="368"/>
      <c r="HBB1" s="368"/>
      <c r="HBC1" s="368"/>
      <c r="HBD1" s="368"/>
      <c r="HBE1" s="368"/>
      <c r="HBF1" s="368"/>
      <c r="HBG1" s="368"/>
      <c r="HBH1" s="368"/>
      <c r="HBI1" s="368"/>
      <c r="HBJ1" s="368"/>
      <c r="HBK1" s="368"/>
      <c r="HBL1" s="368"/>
      <c r="HBM1" s="368"/>
      <c r="HBN1" s="368"/>
      <c r="HBO1" s="368"/>
      <c r="HBP1" s="368"/>
      <c r="HBQ1" s="368"/>
      <c r="HBR1" s="368"/>
      <c r="HBS1" s="368"/>
      <c r="HBT1" s="368"/>
      <c r="HBU1" s="368"/>
      <c r="HBV1" s="368"/>
      <c r="HBW1" s="368"/>
      <c r="HBX1" s="368"/>
      <c r="HBY1" s="368"/>
      <c r="HBZ1" s="368"/>
      <c r="HCA1" s="368"/>
      <c r="HCB1" s="368"/>
      <c r="HCC1" s="368"/>
      <c r="HCD1" s="368"/>
      <c r="HCE1" s="368"/>
      <c r="HCF1" s="368"/>
      <c r="HCG1" s="368"/>
      <c r="HCH1" s="368"/>
      <c r="HCI1" s="368"/>
      <c r="HCJ1" s="368"/>
      <c r="HCK1" s="368"/>
      <c r="HCL1" s="368"/>
      <c r="HCM1" s="368"/>
      <c r="HCN1" s="368"/>
      <c r="HCO1" s="368"/>
      <c r="HCP1" s="368"/>
      <c r="HCQ1" s="368"/>
      <c r="HCR1" s="368"/>
      <c r="HCS1" s="368"/>
      <c r="HCT1" s="368"/>
      <c r="HCU1" s="368"/>
      <c r="HCV1" s="368"/>
      <c r="HCW1" s="368"/>
      <c r="HCX1" s="368"/>
      <c r="HCY1" s="368"/>
      <c r="HCZ1" s="368"/>
      <c r="HDA1" s="368"/>
      <c r="HDB1" s="368"/>
      <c r="HDC1" s="368"/>
      <c r="HDD1" s="368"/>
      <c r="HDE1" s="368"/>
      <c r="HDF1" s="368"/>
      <c r="HDG1" s="368"/>
      <c r="HDH1" s="368"/>
      <c r="HDI1" s="368"/>
      <c r="HDJ1" s="368"/>
      <c r="HDK1" s="368"/>
      <c r="HDL1" s="368"/>
      <c r="HDM1" s="368"/>
      <c r="HDN1" s="368"/>
      <c r="HDO1" s="368"/>
      <c r="HDP1" s="368"/>
      <c r="HDQ1" s="368"/>
      <c r="HDR1" s="368"/>
      <c r="HDS1" s="368"/>
      <c r="HDT1" s="368"/>
      <c r="HDU1" s="368"/>
      <c r="HDV1" s="368"/>
      <c r="HDW1" s="368"/>
      <c r="HDX1" s="368"/>
      <c r="HDY1" s="368"/>
      <c r="HDZ1" s="368"/>
      <c r="HEA1" s="368"/>
      <c r="HEB1" s="368"/>
      <c r="HEC1" s="368"/>
      <c r="HED1" s="368"/>
      <c r="HEE1" s="368"/>
      <c r="HEF1" s="368"/>
      <c r="HEG1" s="368"/>
      <c r="HEH1" s="368"/>
      <c r="HEI1" s="368"/>
      <c r="HEJ1" s="368"/>
      <c r="HEK1" s="368"/>
      <c r="HEL1" s="368"/>
      <c r="HEM1" s="368"/>
      <c r="HEN1" s="368"/>
      <c r="HEO1" s="368"/>
      <c r="HEP1" s="368"/>
      <c r="HEQ1" s="368"/>
      <c r="HER1" s="368"/>
      <c r="HES1" s="368"/>
      <c r="HET1" s="368"/>
      <c r="HEU1" s="368"/>
      <c r="HEV1" s="368"/>
      <c r="HEW1" s="368"/>
      <c r="HEX1" s="368"/>
      <c r="HEY1" s="368"/>
      <c r="HEZ1" s="368"/>
      <c r="HFA1" s="368"/>
      <c r="HFB1" s="368"/>
      <c r="HFC1" s="368"/>
      <c r="HFD1" s="368"/>
      <c r="HFE1" s="368"/>
      <c r="HFF1" s="368"/>
      <c r="HFG1" s="368"/>
      <c r="HFH1" s="368"/>
      <c r="HFI1" s="368"/>
      <c r="HFJ1" s="368"/>
      <c r="HFK1" s="368"/>
      <c r="HFL1" s="368"/>
      <c r="HFM1" s="368"/>
      <c r="HFN1" s="368"/>
      <c r="HFO1" s="368"/>
      <c r="HFP1" s="368"/>
      <c r="HFQ1" s="368"/>
      <c r="HFR1" s="368"/>
      <c r="HFS1" s="368"/>
      <c r="HFT1" s="368"/>
      <c r="HFU1" s="368"/>
      <c r="HFV1" s="368"/>
      <c r="HFW1" s="368"/>
      <c r="HFX1" s="368"/>
      <c r="HFY1" s="368"/>
      <c r="HFZ1" s="368"/>
      <c r="HGA1" s="368"/>
      <c r="HGB1" s="368"/>
      <c r="HGC1" s="368"/>
      <c r="HGD1" s="368"/>
      <c r="HGE1" s="368"/>
      <c r="HGF1" s="368"/>
      <c r="HGG1" s="368"/>
      <c r="HGH1" s="368"/>
      <c r="HGI1" s="368"/>
      <c r="HGJ1" s="368"/>
      <c r="HGK1" s="368"/>
      <c r="HGL1" s="368"/>
      <c r="HGM1" s="368"/>
      <c r="HGN1" s="368"/>
      <c r="HGO1" s="368"/>
      <c r="HGP1" s="368"/>
      <c r="HGQ1" s="368"/>
      <c r="HGR1" s="368"/>
      <c r="HGS1" s="368"/>
      <c r="HGT1" s="368"/>
      <c r="HGU1" s="368"/>
      <c r="HGV1" s="368"/>
      <c r="HGW1" s="368"/>
      <c r="HGX1" s="368"/>
      <c r="HGY1" s="368"/>
      <c r="HGZ1" s="368"/>
      <c r="HHA1" s="368"/>
      <c r="HHB1" s="368"/>
      <c r="HHC1" s="368"/>
      <c r="HHD1" s="368"/>
      <c r="HHE1" s="368"/>
      <c r="HHF1" s="368"/>
      <c r="HHG1" s="368"/>
      <c r="HHH1" s="368"/>
      <c r="HHI1" s="368"/>
      <c r="HHJ1" s="368"/>
      <c r="HHK1" s="368"/>
      <c r="HHL1" s="368"/>
      <c r="HHM1" s="368"/>
      <c r="HHN1" s="368"/>
      <c r="HHO1" s="368"/>
      <c r="HHP1" s="368"/>
      <c r="HHQ1" s="368"/>
      <c r="HHR1" s="368"/>
      <c r="HHS1" s="368"/>
      <c r="HHT1" s="368"/>
      <c r="HHU1" s="368"/>
      <c r="HHV1" s="368"/>
      <c r="HHW1" s="368"/>
      <c r="HHX1" s="368"/>
      <c r="HHY1" s="368"/>
      <c r="HHZ1" s="368"/>
      <c r="HIA1" s="368"/>
      <c r="HIB1" s="368"/>
      <c r="HIC1" s="368"/>
      <c r="HID1" s="368"/>
      <c r="HIE1" s="368"/>
      <c r="HIF1" s="368"/>
      <c r="HIG1" s="368"/>
      <c r="HIH1" s="368"/>
      <c r="HII1" s="368"/>
      <c r="HIJ1" s="368"/>
      <c r="HIK1" s="368"/>
      <c r="HIL1" s="368"/>
      <c r="HIM1" s="368"/>
      <c r="HIN1" s="368"/>
      <c r="HIO1" s="368"/>
      <c r="HIP1" s="368"/>
      <c r="HIQ1" s="368"/>
      <c r="HIR1" s="368"/>
      <c r="HIS1" s="368"/>
      <c r="HIT1" s="368"/>
      <c r="HIU1" s="368"/>
      <c r="HIV1" s="368"/>
      <c r="HIW1" s="368"/>
      <c r="HIX1" s="368"/>
      <c r="HIY1" s="368"/>
      <c r="HIZ1" s="368"/>
      <c r="HJA1" s="368"/>
      <c r="HJB1" s="368"/>
      <c r="HJC1" s="368"/>
      <c r="HJD1" s="368"/>
      <c r="HJE1" s="368"/>
      <c r="HJF1" s="368"/>
      <c r="HJG1" s="368"/>
      <c r="HJH1" s="368"/>
      <c r="HJI1" s="368"/>
      <c r="HJJ1" s="368"/>
      <c r="HJK1" s="368"/>
      <c r="HJL1" s="368"/>
      <c r="HJM1" s="368"/>
      <c r="HJN1" s="368"/>
      <c r="HJO1" s="368"/>
      <c r="HJP1" s="368"/>
      <c r="HJQ1" s="368"/>
      <c r="HJR1" s="368"/>
      <c r="HJS1" s="368"/>
      <c r="HJT1" s="368"/>
      <c r="HJU1" s="368"/>
      <c r="HJV1" s="368"/>
      <c r="HJW1" s="368"/>
      <c r="HJX1" s="368"/>
      <c r="HJY1" s="368"/>
      <c r="HJZ1" s="368"/>
      <c r="HKA1" s="368"/>
      <c r="HKB1" s="368"/>
      <c r="HKC1" s="368"/>
      <c r="HKD1" s="368"/>
      <c r="HKE1" s="368"/>
      <c r="HKF1" s="368"/>
      <c r="HKG1" s="368"/>
      <c r="HKH1" s="368"/>
      <c r="HKI1" s="368"/>
      <c r="HKJ1" s="368"/>
      <c r="HKK1" s="368"/>
      <c r="HKL1" s="368"/>
      <c r="HKM1" s="368"/>
      <c r="HKN1" s="368"/>
      <c r="HKO1" s="368"/>
      <c r="HKP1" s="368"/>
      <c r="HKQ1" s="368"/>
      <c r="HKR1" s="368"/>
      <c r="HKS1" s="368"/>
      <c r="HKT1" s="368"/>
      <c r="HKU1" s="368"/>
      <c r="HKV1" s="368"/>
      <c r="HKW1" s="368"/>
      <c r="HKX1" s="368"/>
      <c r="HKY1" s="368"/>
      <c r="HKZ1" s="368"/>
      <c r="HLA1" s="368"/>
      <c r="HLB1" s="368"/>
      <c r="HLC1" s="368"/>
      <c r="HLD1" s="368"/>
      <c r="HLE1" s="368"/>
      <c r="HLF1" s="368"/>
      <c r="HLG1" s="368"/>
      <c r="HLH1" s="368"/>
      <c r="HLI1" s="368"/>
      <c r="HLJ1" s="368"/>
      <c r="HLK1" s="368"/>
      <c r="HLL1" s="368"/>
      <c r="HLM1" s="368"/>
      <c r="HLN1" s="368"/>
      <c r="HLO1" s="368"/>
      <c r="HLP1" s="368"/>
      <c r="HLQ1" s="368"/>
      <c r="HLR1" s="368"/>
      <c r="HLS1" s="368"/>
      <c r="HLT1" s="368"/>
      <c r="HLU1" s="368"/>
      <c r="HLV1" s="368"/>
      <c r="HLW1" s="368"/>
      <c r="HLX1" s="368"/>
      <c r="HLY1" s="368"/>
      <c r="HLZ1" s="368"/>
      <c r="HMA1" s="368"/>
      <c r="HMB1" s="368"/>
      <c r="HMC1" s="368"/>
      <c r="HMD1" s="368"/>
      <c r="HME1" s="368"/>
      <c r="HMF1" s="368"/>
      <c r="HMG1" s="368"/>
      <c r="HMH1" s="368"/>
      <c r="HMI1" s="368"/>
      <c r="HMJ1" s="368"/>
      <c r="HMK1" s="368"/>
      <c r="HML1" s="368"/>
      <c r="HMM1" s="368"/>
      <c r="HMN1" s="368"/>
      <c r="HMO1" s="368"/>
      <c r="HMP1" s="368"/>
      <c r="HMQ1" s="368"/>
      <c r="HMR1" s="368"/>
      <c r="HMS1" s="368"/>
      <c r="HMT1" s="368"/>
      <c r="HMU1" s="368"/>
      <c r="HMV1" s="368"/>
      <c r="HMW1" s="368"/>
      <c r="HMX1" s="368"/>
      <c r="HMY1" s="368"/>
      <c r="HMZ1" s="368"/>
      <c r="HNA1" s="368"/>
      <c r="HNB1" s="368"/>
      <c r="HNC1" s="368"/>
      <c r="HND1" s="368"/>
      <c r="HNE1" s="368"/>
      <c r="HNF1" s="368"/>
      <c r="HNG1" s="368"/>
      <c r="HNH1" s="368"/>
      <c r="HNI1" s="368"/>
      <c r="HNJ1" s="368"/>
      <c r="HNK1" s="368"/>
      <c r="HNL1" s="368"/>
      <c r="HNM1" s="368"/>
      <c r="HNN1" s="368"/>
      <c r="HNO1" s="368"/>
      <c r="HNP1" s="368"/>
      <c r="HNQ1" s="368"/>
      <c r="HNR1" s="368"/>
      <c r="HNS1" s="368"/>
      <c r="HNT1" s="368"/>
      <c r="HNU1" s="368"/>
      <c r="HNV1" s="368"/>
      <c r="HNW1" s="368"/>
      <c r="HNX1" s="368"/>
      <c r="HNY1" s="368"/>
      <c r="HNZ1" s="368"/>
      <c r="HOA1" s="368"/>
      <c r="HOB1" s="368"/>
      <c r="HOC1" s="368"/>
      <c r="HOD1" s="368"/>
      <c r="HOE1" s="368"/>
      <c r="HOF1" s="368"/>
      <c r="HOG1" s="368"/>
      <c r="HOH1" s="368"/>
      <c r="HOI1" s="368"/>
      <c r="HOJ1" s="368"/>
      <c r="HOK1" s="368"/>
      <c r="HOL1" s="368"/>
      <c r="HOM1" s="368"/>
      <c r="HON1" s="368"/>
      <c r="HOO1" s="368"/>
      <c r="HOP1" s="368"/>
      <c r="HOQ1" s="368"/>
      <c r="HOR1" s="368"/>
      <c r="HOS1" s="368"/>
      <c r="HOT1" s="368"/>
      <c r="HOU1" s="368"/>
      <c r="HOV1" s="368"/>
      <c r="HOW1" s="368"/>
      <c r="HOX1" s="368"/>
      <c r="HOY1" s="368"/>
      <c r="HOZ1" s="368"/>
      <c r="HPA1" s="368"/>
      <c r="HPB1" s="368"/>
      <c r="HPC1" s="368"/>
      <c r="HPD1" s="368"/>
      <c r="HPE1" s="368"/>
      <c r="HPF1" s="368"/>
      <c r="HPG1" s="368"/>
      <c r="HPH1" s="368"/>
      <c r="HPI1" s="368"/>
      <c r="HPJ1" s="368"/>
      <c r="HPK1" s="368"/>
      <c r="HPL1" s="368"/>
      <c r="HPM1" s="368"/>
      <c r="HPN1" s="368"/>
      <c r="HPO1" s="368"/>
      <c r="HPP1" s="368"/>
      <c r="HPQ1" s="368"/>
      <c r="HPR1" s="368"/>
      <c r="HPS1" s="368"/>
      <c r="HPT1" s="368"/>
      <c r="HPU1" s="368"/>
      <c r="HPV1" s="368"/>
      <c r="HPW1" s="368"/>
      <c r="HPX1" s="368"/>
      <c r="HPY1" s="368"/>
      <c r="HPZ1" s="368"/>
      <c r="HQA1" s="368"/>
      <c r="HQB1" s="368"/>
      <c r="HQC1" s="368"/>
      <c r="HQD1" s="368"/>
      <c r="HQE1" s="368"/>
      <c r="HQF1" s="368"/>
      <c r="HQG1" s="368"/>
      <c r="HQH1" s="368"/>
      <c r="HQI1" s="368"/>
      <c r="HQJ1" s="368"/>
      <c r="HQK1" s="368"/>
      <c r="HQL1" s="368"/>
      <c r="HQM1" s="368"/>
      <c r="HQN1" s="368"/>
      <c r="HQO1" s="368"/>
      <c r="HQP1" s="368"/>
      <c r="HQQ1" s="368"/>
      <c r="HQR1" s="368"/>
      <c r="HQS1" s="368"/>
      <c r="HQT1" s="368"/>
      <c r="HQU1" s="368"/>
      <c r="HQV1" s="368"/>
      <c r="HQW1" s="368"/>
      <c r="HQX1" s="368"/>
      <c r="HQY1" s="368"/>
      <c r="HQZ1" s="368"/>
      <c r="HRA1" s="368"/>
      <c r="HRB1" s="368"/>
      <c r="HRC1" s="368"/>
      <c r="HRD1" s="368"/>
      <c r="HRE1" s="368"/>
      <c r="HRF1" s="368"/>
      <c r="HRG1" s="368"/>
      <c r="HRH1" s="368"/>
      <c r="HRI1" s="368"/>
      <c r="HRJ1" s="368"/>
      <c r="HRK1" s="368"/>
      <c r="HRL1" s="368"/>
      <c r="HRM1" s="368"/>
      <c r="HRN1" s="368"/>
      <c r="HRO1" s="368"/>
      <c r="HRP1" s="368"/>
      <c r="HRQ1" s="368"/>
      <c r="HRR1" s="368"/>
      <c r="HRS1" s="368"/>
      <c r="HRT1" s="368"/>
      <c r="HRU1" s="368"/>
      <c r="HRV1" s="368"/>
      <c r="HRW1" s="368"/>
      <c r="HRX1" s="368"/>
      <c r="HRY1" s="368"/>
      <c r="HRZ1" s="368"/>
      <c r="HSA1" s="368"/>
      <c r="HSB1" s="368"/>
      <c r="HSC1" s="368"/>
      <c r="HSD1" s="368"/>
      <c r="HSE1" s="368"/>
      <c r="HSF1" s="368"/>
      <c r="HSG1" s="368"/>
      <c r="HSH1" s="368"/>
      <c r="HSI1" s="368"/>
      <c r="HSJ1" s="368"/>
      <c r="HSK1" s="368"/>
      <c r="HSL1" s="368"/>
      <c r="HSM1" s="368"/>
      <c r="HSN1" s="368"/>
      <c r="HSO1" s="368"/>
      <c r="HSP1" s="368"/>
      <c r="HSQ1" s="368"/>
      <c r="HSR1" s="368"/>
      <c r="HSS1" s="368"/>
      <c r="HST1" s="368"/>
      <c r="HSU1" s="368"/>
      <c r="HSV1" s="368"/>
      <c r="HSW1" s="368"/>
      <c r="HSX1" s="368"/>
      <c r="HSY1" s="368"/>
      <c r="HSZ1" s="368"/>
      <c r="HTA1" s="368"/>
      <c r="HTB1" s="368"/>
      <c r="HTC1" s="368"/>
      <c r="HTD1" s="368"/>
      <c r="HTE1" s="368"/>
      <c r="HTF1" s="368"/>
      <c r="HTG1" s="368"/>
      <c r="HTH1" s="368"/>
      <c r="HTI1" s="368"/>
      <c r="HTJ1" s="368"/>
      <c r="HTK1" s="368"/>
      <c r="HTL1" s="368"/>
      <c r="HTM1" s="368"/>
      <c r="HTN1" s="368"/>
      <c r="HTO1" s="368"/>
      <c r="HTP1" s="368"/>
      <c r="HTQ1" s="368"/>
      <c r="HTR1" s="368"/>
      <c r="HTS1" s="368"/>
      <c r="HTT1" s="368"/>
      <c r="HTU1" s="368"/>
      <c r="HTV1" s="368"/>
      <c r="HTW1" s="368"/>
      <c r="HTX1" s="368"/>
      <c r="HTY1" s="368"/>
      <c r="HTZ1" s="368"/>
      <c r="HUA1" s="368"/>
      <c r="HUB1" s="368"/>
      <c r="HUC1" s="368"/>
      <c r="HUD1" s="368"/>
      <c r="HUE1" s="368"/>
      <c r="HUF1" s="368"/>
      <c r="HUG1" s="368"/>
      <c r="HUH1" s="368"/>
      <c r="HUI1" s="368"/>
      <c r="HUJ1" s="368"/>
      <c r="HUK1" s="368"/>
      <c r="HUL1" s="368"/>
      <c r="HUM1" s="368"/>
      <c r="HUN1" s="368"/>
      <c r="HUO1" s="368"/>
      <c r="HUP1" s="368"/>
      <c r="HUQ1" s="368"/>
      <c r="HUR1" s="368"/>
      <c r="HUS1" s="368"/>
      <c r="HUT1" s="368"/>
      <c r="HUU1" s="368"/>
      <c r="HUV1" s="368"/>
      <c r="HUW1" s="368"/>
      <c r="HUX1" s="368"/>
      <c r="HUY1" s="368"/>
      <c r="HUZ1" s="368"/>
      <c r="HVA1" s="368"/>
      <c r="HVB1" s="368"/>
      <c r="HVC1" s="368"/>
      <c r="HVD1" s="368"/>
      <c r="HVE1" s="368"/>
      <c r="HVF1" s="368"/>
      <c r="HVG1" s="368"/>
      <c r="HVH1" s="368"/>
      <c r="HVI1" s="368"/>
      <c r="HVJ1" s="368"/>
      <c r="HVK1" s="368"/>
      <c r="HVL1" s="368"/>
      <c r="HVM1" s="368"/>
      <c r="HVN1" s="368"/>
      <c r="HVO1" s="368"/>
      <c r="HVP1" s="368"/>
      <c r="HVQ1" s="368"/>
      <c r="HVR1" s="368"/>
      <c r="HVS1" s="368"/>
      <c r="HVT1" s="368"/>
      <c r="HVU1" s="368"/>
      <c r="HVV1" s="368"/>
      <c r="HVW1" s="368"/>
      <c r="HVX1" s="368"/>
      <c r="HVY1" s="368"/>
      <c r="HVZ1" s="368"/>
      <c r="HWA1" s="368"/>
      <c r="HWB1" s="368"/>
      <c r="HWC1" s="368"/>
      <c r="HWD1" s="368"/>
      <c r="HWE1" s="368"/>
      <c r="HWF1" s="368"/>
      <c r="HWG1" s="368"/>
      <c r="HWH1" s="368"/>
      <c r="HWI1" s="368"/>
      <c r="HWJ1" s="368"/>
      <c r="HWK1" s="368"/>
      <c r="HWL1" s="368"/>
      <c r="HWM1" s="368"/>
      <c r="HWN1" s="368"/>
      <c r="HWO1" s="368"/>
      <c r="HWP1" s="368"/>
      <c r="HWQ1" s="368"/>
      <c r="HWR1" s="368"/>
      <c r="HWS1" s="368"/>
      <c r="HWT1" s="368"/>
      <c r="HWU1" s="368"/>
      <c r="HWV1" s="368"/>
      <c r="HWW1" s="368"/>
      <c r="HWX1" s="368"/>
      <c r="HWY1" s="368"/>
      <c r="HWZ1" s="368"/>
      <c r="HXA1" s="368"/>
      <c r="HXB1" s="368"/>
      <c r="HXC1" s="368"/>
      <c r="HXD1" s="368"/>
      <c r="HXE1" s="368"/>
      <c r="HXF1" s="368"/>
      <c r="HXG1" s="368"/>
      <c r="HXH1" s="368"/>
      <c r="HXI1" s="368"/>
      <c r="HXJ1" s="368"/>
      <c r="HXK1" s="368"/>
      <c r="HXL1" s="368"/>
      <c r="HXM1" s="368"/>
      <c r="HXN1" s="368"/>
      <c r="HXO1" s="368"/>
      <c r="HXP1" s="368"/>
      <c r="HXQ1" s="368"/>
      <c r="HXR1" s="368"/>
      <c r="HXS1" s="368"/>
      <c r="HXT1" s="368"/>
      <c r="HXU1" s="368"/>
      <c r="HXV1" s="368"/>
      <c r="HXW1" s="368"/>
      <c r="HXX1" s="368"/>
      <c r="HXY1" s="368"/>
      <c r="HXZ1" s="368"/>
      <c r="HYA1" s="368"/>
      <c r="HYB1" s="368"/>
      <c r="HYC1" s="368"/>
      <c r="HYD1" s="368"/>
      <c r="HYE1" s="368"/>
      <c r="HYF1" s="368"/>
      <c r="HYG1" s="368"/>
      <c r="HYH1" s="368"/>
      <c r="HYI1" s="368"/>
      <c r="HYJ1" s="368"/>
      <c r="HYK1" s="368"/>
      <c r="HYL1" s="368"/>
      <c r="HYM1" s="368"/>
      <c r="HYN1" s="368"/>
      <c r="HYO1" s="368"/>
      <c r="HYP1" s="368"/>
      <c r="HYQ1" s="368"/>
      <c r="HYR1" s="368"/>
      <c r="HYS1" s="368"/>
      <c r="HYT1" s="368"/>
      <c r="HYU1" s="368"/>
      <c r="HYV1" s="368"/>
      <c r="HYW1" s="368"/>
      <c r="HYX1" s="368"/>
      <c r="HYY1" s="368"/>
      <c r="HYZ1" s="368"/>
      <c r="HZA1" s="368"/>
      <c r="HZB1" s="368"/>
      <c r="HZC1" s="368"/>
      <c r="HZD1" s="368"/>
      <c r="HZE1" s="368"/>
      <c r="HZF1" s="368"/>
      <c r="HZG1" s="368"/>
      <c r="HZH1" s="368"/>
      <c r="HZI1" s="368"/>
      <c r="HZJ1" s="368"/>
      <c r="HZK1" s="368"/>
      <c r="HZL1" s="368"/>
      <c r="HZM1" s="368"/>
      <c r="HZN1" s="368"/>
      <c r="HZO1" s="368"/>
      <c r="HZP1" s="368"/>
      <c r="HZQ1" s="368"/>
      <c r="HZR1" s="368"/>
      <c r="HZS1" s="368"/>
      <c r="HZT1" s="368"/>
      <c r="HZU1" s="368"/>
      <c r="HZV1" s="368"/>
      <c r="HZW1" s="368"/>
      <c r="HZX1" s="368"/>
      <c r="HZY1" s="368"/>
      <c r="HZZ1" s="368"/>
      <c r="IAA1" s="368"/>
      <c r="IAB1" s="368"/>
      <c r="IAC1" s="368"/>
      <c r="IAD1" s="368"/>
      <c r="IAE1" s="368"/>
      <c r="IAF1" s="368"/>
      <c r="IAG1" s="368"/>
      <c r="IAH1" s="368"/>
      <c r="IAI1" s="368"/>
      <c r="IAJ1" s="368"/>
      <c r="IAK1" s="368"/>
      <c r="IAL1" s="368"/>
      <c r="IAM1" s="368"/>
      <c r="IAN1" s="368"/>
      <c r="IAO1" s="368"/>
      <c r="IAP1" s="368"/>
      <c r="IAQ1" s="368"/>
      <c r="IAR1" s="368"/>
      <c r="IAS1" s="368"/>
      <c r="IAT1" s="368"/>
      <c r="IAU1" s="368"/>
      <c r="IAV1" s="368"/>
      <c r="IAW1" s="368"/>
      <c r="IAX1" s="368"/>
      <c r="IAY1" s="368"/>
      <c r="IAZ1" s="368"/>
      <c r="IBA1" s="368"/>
      <c r="IBB1" s="368"/>
      <c r="IBC1" s="368"/>
      <c r="IBD1" s="368"/>
      <c r="IBE1" s="368"/>
      <c r="IBF1" s="368"/>
      <c r="IBG1" s="368"/>
      <c r="IBH1" s="368"/>
      <c r="IBI1" s="368"/>
      <c r="IBJ1" s="368"/>
      <c r="IBK1" s="368"/>
      <c r="IBL1" s="368"/>
      <c r="IBM1" s="368"/>
      <c r="IBN1" s="368"/>
      <c r="IBO1" s="368"/>
      <c r="IBP1" s="368"/>
      <c r="IBQ1" s="368"/>
      <c r="IBR1" s="368"/>
      <c r="IBS1" s="368"/>
      <c r="IBT1" s="368"/>
      <c r="IBU1" s="368"/>
      <c r="IBV1" s="368"/>
      <c r="IBW1" s="368"/>
      <c r="IBX1" s="368"/>
      <c r="IBY1" s="368"/>
      <c r="IBZ1" s="368"/>
      <c r="ICA1" s="368"/>
      <c r="ICB1" s="368"/>
      <c r="ICC1" s="368"/>
      <c r="ICD1" s="368"/>
      <c r="ICE1" s="368"/>
      <c r="ICF1" s="368"/>
      <c r="ICG1" s="368"/>
      <c r="ICH1" s="368"/>
      <c r="ICI1" s="368"/>
      <c r="ICJ1" s="368"/>
      <c r="ICK1" s="368"/>
      <c r="ICL1" s="368"/>
      <c r="ICM1" s="368"/>
      <c r="ICN1" s="368"/>
      <c r="ICO1" s="368"/>
      <c r="ICP1" s="368"/>
      <c r="ICQ1" s="368"/>
      <c r="ICR1" s="368"/>
      <c r="ICS1" s="368"/>
      <c r="ICT1" s="368"/>
      <c r="ICU1" s="368"/>
      <c r="ICV1" s="368"/>
      <c r="ICW1" s="368"/>
      <c r="ICX1" s="368"/>
      <c r="ICY1" s="368"/>
      <c r="ICZ1" s="368"/>
      <c r="IDA1" s="368"/>
      <c r="IDB1" s="368"/>
      <c r="IDC1" s="368"/>
      <c r="IDD1" s="368"/>
      <c r="IDE1" s="368"/>
      <c r="IDF1" s="368"/>
      <c r="IDG1" s="368"/>
      <c r="IDH1" s="368"/>
      <c r="IDI1" s="368"/>
      <c r="IDJ1" s="368"/>
      <c r="IDK1" s="368"/>
      <c r="IDL1" s="368"/>
      <c r="IDM1" s="368"/>
      <c r="IDN1" s="368"/>
      <c r="IDO1" s="368"/>
      <c r="IDP1" s="368"/>
      <c r="IDQ1" s="368"/>
      <c r="IDR1" s="368"/>
      <c r="IDS1" s="368"/>
      <c r="IDT1" s="368"/>
      <c r="IDU1" s="368"/>
      <c r="IDV1" s="368"/>
      <c r="IDW1" s="368"/>
      <c r="IDX1" s="368"/>
      <c r="IDY1" s="368"/>
      <c r="IDZ1" s="368"/>
      <c r="IEA1" s="368"/>
      <c r="IEB1" s="368"/>
      <c r="IEC1" s="368"/>
      <c r="IED1" s="368"/>
      <c r="IEE1" s="368"/>
      <c r="IEF1" s="368"/>
      <c r="IEG1" s="368"/>
      <c r="IEH1" s="368"/>
      <c r="IEI1" s="368"/>
      <c r="IEJ1" s="368"/>
      <c r="IEK1" s="368"/>
      <c r="IEL1" s="368"/>
      <c r="IEM1" s="368"/>
      <c r="IEN1" s="368"/>
      <c r="IEO1" s="368"/>
      <c r="IEP1" s="368"/>
      <c r="IEQ1" s="368"/>
      <c r="IER1" s="368"/>
      <c r="IES1" s="368"/>
      <c r="IET1" s="368"/>
      <c r="IEU1" s="368"/>
      <c r="IEV1" s="368"/>
      <c r="IEW1" s="368"/>
      <c r="IEX1" s="368"/>
      <c r="IEY1" s="368"/>
      <c r="IEZ1" s="368"/>
      <c r="IFA1" s="368"/>
      <c r="IFB1" s="368"/>
      <c r="IFC1" s="368"/>
      <c r="IFD1" s="368"/>
      <c r="IFE1" s="368"/>
      <c r="IFF1" s="368"/>
      <c r="IFG1" s="368"/>
      <c r="IFH1" s="368"/>
      <c r="IFI1" s="368"/>
      <c r="IFJ1" s="368"/>
      <c r="IFK1" s="368"/>
      <c r="IFL1" s="368"/>
      <c r="IFM1" s="368"/>
      <c r="IFN1" s="368"/>
      <c r="IFO1" s="368"/>
      <c r="IFP1" s="368"/>
      <c r="IFQ1" s="368"/>
      <c r="IFR1" s="368"/>
      <c r="IFS1" s="368"/>
      <c r="IFT1" s="368"/>
      <c r="IFU1" s="368"/>
      <c r="IFV1" s="368"/>
      <c r="IFW1" s="368"/>
      <c r="IFX1" s="368"/>
      <c r="IFY1" s="368"/>
      <c r="IFZ1" s="368"/>
      <c r="IGA1" s="368"/>
      <c r="IGB1" s="368"/>
      <c r="IGC1" s="368"/>
      <c r="IGD1" s="368"/>
      <c r="IGE1" s="368"/>
      <c r="IGF1" s="368"/>
      <c r="IGG1" s="368"/>
      <c r="IGH1" s="368"/>
      <c r="IGI1" s="368"/>
      <c r="IGJ1" s="368"/>
      <c r="IGK1" s="368"/>
      <c r="IGL1" s="368"/>
      <c r="IGM1" s="368"/>
      <c r="IGN1" s="368"/>
      <c r="IGO1" s="368"/>
      <c r="IGP1" s="368"/>
      <c r="IGQ1" s="368"/>
      <c r="IGR1" s="368"/>
      <c r="IGS1" s="368"/>
      <c r="IGT1" s="368"/>
      <c r="IGU1" s="368"/>
      <c r="IGV1" s="368"/>
      <c r="IGW1" s="368"/>
      <c r="IGX1" s="368"/>
      <c r="IGY1" s="368"/>
      <c r="IGZ1" s="368"/>
      <c r="IHA1" s="368"/>
      <c r="IHB1" s="368"/>
      <c r="IHC1" s="368"/>
      <c r="IHD1" s="368"/>
      <c r="IHE1" s="368"/>
      <c r="IHF1" s="368"/>
      <c r="IHG1" s="368"/>
      <c r="IHH1" s="368"/>
      <c r="IHI1" s="368"/>
      <c r="IHJ1" s="368"/>
      <c r="IHK1" s="368"/>
      <c r="IHL1" s="368"/>
      <c r="IHM1" s="368"/>
      <c r="IHN1" s="368"/>
      <c r="IHO1" s="368"/>
      <c r="IHP1" s="368"/>
      <c r="IHQ1" s="368"/>
      <c r="IHR1" s="368"/>
      <c r="IHS1" s="368"/>
      <c r="IHT1" s="368"/>
      <c r="IHU1" s="368"/>
      <c r="IHV1" s="368"/>
      <c r="IHW1" s="368"/>
      <c r="IHX1" s="368"/>
      <c r="IHY1" s="368"/>
      <c r="IHZ1" s="368"/>
      <c r="IIA1" s="368"/>
      <c r="IIB1" s="368"/>
      <c r="IIC1" s="368"/>
      <c r="IID1" s="368"/>
      <c r="IIE1" s="368"/>
      <c r="IIF1" s="368"/>
      <c r="IIG1" s="368"/>
      <c r="IIH1" s="368"/>
      <c r="III1" s="368"/>
      <c r="IIJ1" s="368"/>
      <c r="IIK1" s="368"/>
      <c r="IIL1" s="368"/>
      <c r="IIM1" s="368"/>
      <c r="IIN1" s="368"/>
      <c r="IIO1" s="368"/>
      <c r="IIP1" s="368"/>
      <c r="IIQ1" s="368"/>
      <c r="IIR1" s="368"/>
      <c r="IIS1" s="368"/>
      <c r="IIT1" s="368"/>
      <c r="IIU1" s="368"/>
      <c r="IIV1" s="368"/>
      <c r="IIW1" s="368"/>
      <c r="IIX1" s="368"/>
      <c r="IIY1" s="368"/>
      <c r="IIZ1" s="368"/>
      <c r="IJA1" s="368"/>
      <c r="IJB1" s="368"/>
      <c r="IJC1" s="368"/>
      <c r="IJD1" s="368"/>
      <c r="IJE1" s="368"/>
      <c r="IJF1" s="368"/>
      <c r="IJG1" s="368"/>
      <c r="IJH1" s="368"/>
      <c r="IJI1" s="368"/>
      <c r="IJJ1" s="368"/>
      <c r="IJK1" s="368"/>
      <c r="IJL1" s="368"/>
      <c r="IJM1" s="368"/>
      <c r="IJN1" s="368"/>
      <c r="IJO1" s="368"/>
      <c r="IJP1" s="368"/>
      <c r="IJQ1" s="368"/>
      <c r="IJR1" s="368"/>
      <c r="IJS1" s="368"/>
      <c r="IJT1" s="368"/>
      <c r="IJU1" s="368"/>
      <c r="IJV1" s="368"/>
      <c r="IJW1" s="368"/>
      <c r="IJX1" s="368"/>
      <c r="IJY1" s="368"/>
      <c r="IJZ1" s="368"/>
      <c r="IKA1" s="368"/>
      <c r="IKB1" s="368"/>
      <c r="IKC1" s="368"/>
      <c r="IKD1" s="368"/>
      <c r="IKE1" s="368"/>
      <c r="IKF1" s="368"/>
      <c r="IKG1" s="368"/>
      <c r="IKH1" s="368"/>
      <c r="IKI1" s="368"/>
      <c r="IKJ1" s="368"/>
      <c r="IKK1" s="368"/>
      <c r="IKL1" s="368"/>
      <c r="IKM1" s="368"/>
      <c r="IKN1" s="368"/>
      <c r="IKO1" s="368"/>
      <c r="IKP1" s="368"/>
      <c r="IKQ1" s="368"/>
      <c r="IKR1" s="368"/>
      <c r="IKS1" s="368"/>
      <c r="IKT1" s="368"/>
      <c r="IKU1" s="368"/>
      <c r="IKV1" s="368"/>
      <c r="IKW1" s="368"/>
      <c r="IKX1" s="368"/>
      <c r="IKY1" s="368"/>
      <c r="IKZ1" s="368"/>
      <c r="ILA1" s="368"/>
      <c r="ILB1" s="368"/>
      <c r="ILC1" s="368"/>
      <c r="ILD1" s="368"/>
      <c r="ILE1" s="368"/>
      <c r="ILF1" s="368"/>
      <c r="ILG1" s="368"/>
      <c r="ILH1" s="368"/>
      <c r="ILI1" s="368"/>
      <c r="ILJ1" s="368"/>
      <c r="ILK1" s="368"/>
      <c r="ILL1" s="368"/>
      <c r="ILM1" s="368"/>
      <c r="ILN1" s="368"/>
      <c r="ILO1" s="368"/>
      <c r="ILP1" s="368"/>
      <c r="ILQ1" s="368"/>
      <c r="ILR1" s="368"/>
      <c r="ILS1" s="368"/>
      <c r="ILT1" s="368"/>
      <c r="ILU1" s="368"/>
      <c r="ILV1" s="368"/>
      <c r="ILW1" s="368"/>
      <c r="ILX1" s="368"/>
      <c r="ILY1" s="368"/>
      <c r="ILZ1" s="368"/>
      <c r="IMA1" s="368"/>
      <c r="IMB1" s="368"/>
      <c r="IMC1" s="368"/>
      <c r="IMD1" s="368"/>
      <c r="IME1" s="368"/>
      <c r="IMF1" s="368"/>
      <c r="IMG1" s="368"/>
      <c r="IMH1" s="368"/>
      <c r="IMI1" s="368"/>
      <c r="IMJ1" s="368"/>
      <c r="IMK1" s="368"/>
      <c r="IML1" s="368"/>
      <c r="IMM1" s="368"/>
      <c r="IMN1" s="368"/>
      <c r="IMO1" s="368"/>
      <c r="IMP1" s="368"/>
      <c r="IMQ1" s="368"/>
      <c r="IMR1" s="368"/>
      <c r="IMS1" s="368"/>
      <c r="IMT1" s="368"/>
      <c r="IMU1" s="368"/>
      <c r="IMV1" s="368"/>
      <c r="IMW1" s="368"/>
      <c r="IMX1" s="368"/>
      <c r="IMY1" s="368"/>
      <c r="IMZ1" s="368"/>
      <c r="INA1" s="368"/>
      <c r="INB1" s="368"/>
      <c r="INC1" s="368"/>
      <c r="IND1" s="368"/>
      <c r="INE1" s="368"/>
      <c r="INF1" s="368"/>
      <c r="ING1" s="368"/>
      <c r="INH1" s="368"/>
      <c r="INI1" s="368"/>
      <c r="INJ1" s="368"/>
      <c r="INK1" s="368"/>
      <c r="INL1" s="368"/>
      <c r="INM1" s="368"/>
      <c r="INN1" s="368"/>
      <c r="INO1" s="368"/>
      <c r="INP1" s="368"/>
      <c r="INQ1" s="368"/>
      <c r="INR1" s="368"/>
      <c r="INS1" s="368"/>
      <c r="INT1" s="368"/>
      <c r="INU1" s="368"/>
      <c r="INV1" s="368"/>
      <c r="INW1" s="368"/>
      <c r="INX1" s="368"/>
      <c r="INY1" s="368"/>
      <c r="INZ1" s="368"/>
      <c r="IOA1" s="368"/>
      <c r="IOB1" s="368"/>
      <c r="IOC1" s="368"/>
      <c r="IOD1" s="368"/>
      <c r="IOE1" s="368"/>
      <c r="IOF1" s="368"/>
      <c r="IOG1" s="368"/>
      <c r="IOH1" s="368"/>
      <c r="IOI1" s="368"/>
      <c r="IOJ1" s="368"/>
      <c r="IOK1" s="368"/>
      <c r="IOL1" s="368"/>
      <c r="IOM1" s="368"/>
      <c r="ION1" s="368"/>
      <c r="IOO1" s="368"/>
      <c r="IOP1" s="368"/>
      <c r="IOQ1" s="368"/>
      <c r="IOR1" s="368"/>
      <c r="IOS1" s="368"/>
      <c r="IOT1" s="368"/>
      <c r="IOU1" s="368"/>
      <c r="IOV1" s="368"/>
      <c r="IOW1" s="368"/>
      <c r="IOX1" s="368"/>
      <c r="IOY1" s="368"/>
      <c r="IOZ1" s="368"/>
      <c r="IPA1" s="368"/>
      <c r="IPB1" s="368"/>
      <c r="IPC1" s="368"/>
      <c r="IPD1" s="368"/>
      <c r="IPE1" s="368"/>
      <c r="IPF1" s="368"/>
      <c r="IPG1" s="368"/>
      <c r="IPH1" s="368"/>
      <c r="IPI1" s="368"/>
      <c r="IPJ1" s="368"/>
      <c r="IPK1" s="368"/>
      <c r="IPL1" s="368"/>
      <c r="IPM1" s="368"/>
      <c r="IPN1" s="368"/>
      <c r="IPO1" s="368"/>
      <c r="IPP1" s="368"/>
      <c r="IPQ1" s="368"/>
      <c r="IPR1" s="368"/>
      <c r="IPS1" s="368"/>
      <c r="IPT1" s="368"/>
      <c r="IPU1" s="368"/>
      <c r="IPV1" s="368"/>
      <c r="IPW1" s="368"/>
      <c r="IPX1" s="368"/>
      <c r="IPY1" s="368"/>
      <c r="IPZ1" s="368"/>
      <c r="IQA1" s="368"/>
      <c r="IQB1" s="368"/>
      <c r="IQC1" s="368"/>
      <c r="IQD1" s="368"/>
      <c r="IQE1" s="368"/>
      <c r="IQF1" s="368"/>
      <c r="IQG1" s="368"/>
      <c r="IQH1" s="368"/>
      <c r="IQI1" s="368"/>
      <c r="IQJ1" s="368"/>
      <c r="IQK1" s="368"/>
      <c r="IQL1" s="368"/>
      <c r="IQM1" s="368"/>
      <c r="IQN1" s="368"/>
      <c r="IQO1" s="368"/>
      <c r="IQP1" s="368"/>
      <c r="IQQ1" s="368"/>
      <c r="IQR1" s="368"/>
      <c r="IQS1" s="368"/>
      <c r="IQT1" s="368"/>
      <c r="IQU1" s="368"/>
      <c r="IQV1" s="368"/>
      <c r="IQW1" s="368"/>
      <c r="IQX1" s="368"/>
      <c r="IQY1" s="368"/>
      <c r="IQZ1" s="368"/>
      <c r="IRA1" s="368"/>
      <c r="IRB1" s="368"/>
      <c r="IRC1" s="368"/>
      <c r="IRD1" s="368"/>
      <c r="IRE1" s="368"/>
      <c r="IRF1" s="368"/>
      <c r="IRG1" s="368"/>
      <c r="IRH1" s="368"/>
      <c r="IRI1" s="368"/>
      <c r="IRJ1" s="368"/>
      <c r="IRK1" s="368"/>
      <c r="IRL1" s="368"/>
      <c r="IRM1" s="368"/>
      <c r="IRN1" s="368"/>
      <c r="IRO1" s="368"/>
      <c r="IRP1" s="368"/>
      <c r="IRQ1" s="368"/>
      <c r="IRR1" s="368"/>
      <c r="IRS1" s="368"/>
      <c r="IRT1" s="368"/>
      <c r="IRU1" s="368"/>
      <c r="IRV1" s="368"/>
      <c r="IRW1" s="368"/>
      <c r="IRX1" s="368"/>
      <c r="IRY1" s="368"/>
      <c r="IRZ1" s="368"/>
      <c r="ISA1" s="368"/>
      <c r="ISB1" s="368"/>
      <c r="ISC1" s="368"/>
      <c r="ISD1" s="368"/>
      <c r="ISE1" s="368"/>
      <c r="ISF1" s="368"/>
      <c r="ISG1" s="368"/>
      <c r="ISH1" s="368"/>
      <c r="ISI1" s="368"/>
      <c r="ISJ1" s="368"/>
      <c r="ISK1" s="368"/>
      <c r="ISL1" s="368"/>
      <c r="ISM1" s="368"/>
      <c r="ISN1" s="368"/>
      <c r="ISO1" s="368"/>
      <c r="ISP1" s="368"/>
      <c r="ISQ1" s="368"/>
      <c r="ISR1" s="368"/>
      <c r="ISS1" s="368"/>
      <c r="IST1" s="368"/>
      <c r="ISU1" s="368"/>
      <c r="ISV1" s="368"/>
      <c r="ISW1" s="368"/>
      <c r="ISX1" s="368"/>
      <c r="ISY1" s="368"/>
      <c r="ISZ1" s="368"/>
      <c r="ITA1" s="368"/>
      <c r="ITB1" s="368"/>
      <c r="ITC1" s="368"/>
      <c r="ITD1" s="368"/>
      <c r="ITE1" s="368"/>
      <c r="ITF1" s="368"/>
      <c r="ITG1" s="368"/>
      <c r="ITH1" s="368"/>
      <c r="ITI1" s="368"/>
      <c r="ITJ1" s="368"/>
      <c r="ITK1" s="368"/>
      <c r="ITL1" s="368"/>
      <c r="ITM1" s="368"/>
      <c r="ITN1" s="368"/>
      <c r="ITO1" s="368"/>
      <c r="ITP1" s="368"/>
      <c r="ITQ1" s="368"/>
      <c r="ITR1" s="368"/>
      <c r="ITS1" s="368"/>
      <c r="ITT1" s="368"/>
      <c r="ITU1" s="368"/>
      <c r="ITV1" s="368"/>
      <c r="ITW1" s="368"/>
      <c r="ITX1" s="368"/>
      <c r="ITY1" s="368"/>
      <c r="ITZ1" s="368"/>
      <c r="IUA1" s="368"/>
      <c r="IUB1" s="368"/>
      <c r="IUC1" s="368"/>
      <c r="IUD1" s="368"/>
      <c r="IUE1" s="368"/>
      <c r="IUF1" s="368"/>
      <c r="IUG1" s="368"/>
      <c r="IUH1" s="368"/>
      <c r="IUI1" s="368"/>
      <c r="IUJ1" s="368"/>
      <c r="IUK1" s="368"/>
      <c r="IUL1" s="368"/>
      <c r="IUM1" s="368"/>
      <c r="IUN1" s="368"/>
      <c r="IUO1" s="368"/>
      <c r="IUP1" s="368"/>
      <c r="IUQ1" s="368"/>
      <c r="IUR1" s="368"/>
      <c r="IUS1" s="368"/>
      <c r="IUT1" s="368"/>
      <c r="IUU1" s="368"/>
      <c r="IUV1" s="368"/>
      <c r="IUW1" s="368"/>
      <c r="IUX1" s="368"/>
      <c r="IUY1" s="368"/>
      <c r="IUZ1" s="368"/>
      <c r="IVA1" s="368"/>
      <c r="IVB1" s="368"/>
      <c r="IVC1" s="368"/>
      <c r="IVD1" s="368"/>
      <c r="IVE1" s="368"/>
      <c r="IVF1" s="368"/>
      <c r="IVG1" s="368"/>
      <c r="IVH1" s="368"/>
      <c r="IVI1" s="368"/>
      <c r="IVJ1" s="368"/>
      <c r="IVK1" s="368"/>
      <c r="IVL1" s="368"/>
      <c r="IVM1" s="368"/>
      <c r="IVN1" s="368"/>
      <c r="IVO1" s="368"/>
      <c r="IVP1" s="368"/>
      <c r="IVQ1" s="368"/>
      <c r="IVR1" s="368"/>
      <c r="IVS1" s="368"/>
      <c r="IVT1" s="368"/>
      <c r="IVU1" s="368"/>
      <c r="IVV1" s="368"/>
      <c r="IVW1" s="368"/>
      <c r="IVX1" s="368"/>
      <c r="IVY1" s="368"/>
      <c r="IVZ1" s="368"/>
      <c r="IWA1" s="368"/>
      <c r="IWB1" s="368"/>
      <c r="IWC1" s="368"/>
      <c r="IWD1" s="368"/>
      <c r="IWE1" s="368"/>
      <c r="IWF1" s="368"/>
      <c r="IWG1" s="368"/>
      <c r="IWH1" s="368"/>
      <c r="IWI1" s="368"/>
      <c r="IWJ1" s="368"/>
      <c r="IWK1" s="368"/>
      <c r="IWL1" s="368"/>
      <c r="IWM1" s="368"/>
      <c r="IWN1" s="368"/>
      <c r="IWO1" s="368"/>
      <c r="IWP1" s="368"/>
      <c r="IWQ1" s="368"/>
      <c r="IWR1" s="368"/>
      <c r="IWS1" s="368"/>
      <c r="IWT1" s="368"/>
      <c r="IWU1" s="368"/>
      <c r="IWV1" s="368"/>
      <c r="IWW1" s="368"/>
      <c r="IWX1" s="368"/>
      <c r="IWY1" s="368"/>
      <c r="IWZ1" s="368"/>
      <c r="IXA1" s="368"/>
      <c r="IXB1" s="368"/>
      <c r="IXC1" s="368"/>
      <c r="IXD1" s="368"/>
      <c r="IXE1" s="368"/>
      <c r="IXF1" s="368"/>
      <c r="IXG1" s="368"/>
      <c r="IXH1" s="368"/>
      <c r="IXI1" s="368"/>
      <c r="IXJ1" s="368"/>
      <c r="IXK1" s="368"/>
      <c r="IXL1" s="368"/>
      <c r="IXM1" s="368"/>
      <c r="IXN1" s="368"/>
      <c r="IXO1" s="368"/>
      <c r="IXP1" s="368"/>
      <c r="IXQ1" s="368"/>
      <c r="IXR1" s="368"/>
      <c r="IXS1" s="368"/>
      <c r="IXT1" s="368"/>
      <c r="IXU1" s="368"/>
      <c r="IXV1" s="368"/>
      <c r="IXW1" s="368"/>
      <c r="IXX1" s="368"/>
      <c r="IXY1" s="368"/>
      <c r="IXZ1" s="368"/>
      <c r="IYA1" s="368"/>
      <c r="IYB1" s="368"/>
      <c r="IYC1" s="368"/>
      <c r="IYD1" s="368"/>
      <c r="IYE1" s="368"/>
      <c r="IYF1" s="368"/>
      <c r="IYG1" s="368"/>
      <c r="IYH1" s="368"/>
      <c r="IYI1" s="368"/>
      <c r="IYJ1" s="368"/>
      <c r="IYK1" s="368"/>
      <c r="IYL1" s="368"/>
      <c r="IYM1" s="368"/>
      <c r="IYN1" s="368"/>
      <c r="IYO1" s="368"/>
      <c r="IYP1" s="368"/>
      <c r="IYQ1" s="368"/>
      <c r="IYR1" s="368"/>
      <c r="IYS1" s="368"/>
      <c r="IYT1" s="368"/>
      <c r="IYU1" s="368"/>
      <c r="IYV1" s="368"/>
      <c r="IYW1" s="368"/>
      <c r="IYX1" s="368"/>
      <c r="IYY1" s="368"/>
      <c r="IYZ1" s="368"/>
      <c r="IZA1" s="368"/>
      <c r="IZB1" s="368"/>
      <c r="IZC1" s="368"/>
      <c r="IZD1" s="368"/>
      <c r="IZE1" s="368"/>
      <c r="IZF1" s="368"/>
      <c r="IZG1" s="368"/>
      <c r="IZH1" s="368"/>
      <c r="IZI1" s="368"/>
      <c r="IZJ1" s="368"/>
      <c r="IZK1" s="368"/>
      <c r="IZL1" s="368"/>
      <c r="IZM1" s="368"/>
      <c r="IZN1" s="368"/>
      <c r="IZO1" s="368"/>
      <c r="IZP1" s="368"/>
      <c r="IZQ1" s="368"/>
      <c r="IZR1" s="368"/>
      <c r="IZS1" s="368"/>
      <c r="IZT1" s="368"/>
      <c r="IZU1" s="368"/>
      <c r="IZV1" s="368"/>
      <c r="IZW1" s="368"/>
      <c r="IZX1" s="368"/>
      <c r="IZY1" s="368"/>
      <c r="IZZ1" s="368"/>
      <c r="JAA1" s="368"/>
      <c r="JAB1" s="368"/>
      <c r="JAC1" s="368"/>
      <c r="JAD1" s="368"/>
      <c r="JAE1" s="368"/>
      <c r="JAF1" s="368"/>
      <c r="JAG1" s="368"/>
      <c r="JAH1" s="368"/>
      <c r="JAI1" s="368"/>
      <c r="JAJ1" s="368"/>
      <c r="JAK1" s="368"/>
      <c r="JAL1" s="368"/>
      <c r="JAM1" s="368"/>
      <c r="JAN1" s="368"/>
      <c r="JAO1" s="368"/>
      <c r="JAP1" s="368"/>
      <c r="JAQ1" s="368"/>
      <c r="JAR1" s="368"/>
      <c r="JAS1" s="368"/>
      <c r="JAT1" s="368"/>
      <c r="JAU1" s="368"/>
      <c r="JAV1" s="368"/>
      <c r="JAW1" s="368"/>
      <c r="JAX1" s="368"/>
      <c r="JAY1" s="368"/>
      <c r="JAZ1" s="368"/>
      <c r="JBA1" s="368"/>
      <c r="JBB1" s="368"/>
      <c r="JBC1" s="368"/>
      <c r="JBD1" s="368"/>
      <c r="JBE1" s="368"/>
      <c r="JBF1" s="368"/>
      <c r="JBG1" s="368"/>
      <c r="JBH1" s="368"/>
      <c r="JBI1" s="368"/>
      <c r="JBJ1" s="368"/>
      <c r="JBK1" s="368"/>
      <c r="JBL1" s="368"/>
      <c r="JBM1" s="368"/>
      <c r="JBN1" s="368"/>
      <c r="JBO1" s="368"/>
      <c r="JBP1" s="368"/>
      <c r="JBQ1" s="368"/>
      <c r="JBR1" s="368"/>
      <c r="JBS1" s="368"/>
      <c r="JBT1" s="368"/>
      <c r="JBU1" s="368"/>
      <c r="JBV1" s="368"/>
      <c r="JBW1" s="368"/>
      <c r="JBX1" s="368"/>
      <c r="JBY1" s="368"/>
      <c r="JBZ1" s="368"/>
      <c r="JCA1" s="368"/>
      <c r="JCB1" s="368"/>
      <c r="JCC1" s="368"/>
      <c r="JCD1" s="368"/>
      <c r="JCE1" s="368"/>
      <c r="JCF1" s="368"/>
      <c r="JCG1" s="368"/>
      <c r="JCH1" s="368"/>
      <c r="JCI1" s="368"/>
      <c r="JCJ1" s="368"/>
      <c r="JCK1" s="368"/>
      <c r="JCL1" s="368"/>
      <c r="JCM1" s="368"/>
      <c r="JCN1" s="368"/>
      <c r="JCO1" s="368"/>
      <c r="JCP1" s="368"/>
      <c r="JCQ1" s="368"/>
      <c r="JCR1" s="368"/>
      <c r="JCS1" s="368"/>
      <c r="JCT1" s="368"/>
      <c r="JCU1" s="368"/>
      <c r="JCV1" s="368"/>
      <c r="JCW1" s="368"/>
      <c r="JCX1" s="368"/>
      <c r="JCY1" s="368"/>
      <c r="JCZ1" s="368"/>
      <c r="JDA1" s="368"/>
      <c r="JDB1" s="368"/>
      <c r="JDC1" s="368"/>
      <c r="JDD1" s="368"/>
      <c r="JDE1" s="368"/>
      <c r="JDF1" s="368"/>
      <c r="JDG1" s="368"/>
      <c r="JDH1" s="368"/>
      <c r="JDI1" s="368"/>
      <c r="JDJ1" s="368"/>
      <c r="JDK1" s="368"/>
      <c r="JDL1" s="368"/>
      <c r="JDM1" s="368"/>
      <c r="JDN1" s="368"/>
      <c r="JDO1" s="368"/>
      <c r="JDP1" s="368"/>
      <c r="JDQ1" s="368"/>
      <c r="JDR1" s="368"/>
      <c r="JDS1" s="368"/>
      <c r="JDT1" s="368"/>
      <c r="JDU1" s="368"/>
      <c r="JDV1" s="368"/>
      <c r="JDW1" s="368"/>
      <c r="JDX1" s="368"/>
      <c r="JDY1" s="368"/>
      <c r="JDZ1" s="368"/>
      <c r="JEA1" s="368"/>
      <c r="JEB1" s="368"/>
      <c r="JEC1" s="368"/>
      <c r="JED1" s="368"/>
      <c r="JEE1" s="368"/>
      <c r="JEF1" s="368"/>
      <c r="JEG1" s="368"/>
      <c r="JEH1" s="368"/>
      <c r="JEI1" s="368"/>
      <c r="JEJ1" s="368"/>
      <c r="JEK1" s="368"/>
      <c r="JEL1" s="368"/>
      <c r="JEM1" s="368"/>
      <c r="JEN1" s="368"/>
      <c r="JEO1" s="368"/>
      <c r="JEP1" s="368"/>
      <c r="JEQ1" s="368"/>
      <c r="JER1" s="368"/>
      <c r="JES1" s="368"/>
      <c r="JET1" s="368"/>
      <c r="JEU1" s="368"/>
      <c r="JEV1" s="368"/>
      <c r="JEW1" s="368"/>
      <c r="JEX1" s="368"/>
      <c r="JEY1" s="368"/>
      <c r="JEZ1" s="368"/>
      <c r="JFA1" s="368"/>
      <c r="JFB1" s="368"/>
      <c r="JFC1" s="368"/>
      <c r="JFD1" s="368"/>
      <c r="JFE1" s="368"/>
      <c r="JFF1" s="368"/>
      <c r="JFG1" s="368"/>
      <c r="JFH1" s="368"/>
      <c r="JFI1" s="368"/>
      <c r="JFJ1" s="368"/>
      <c r="JFK1" s="368"/>
      <c r="JFL1" s="368"/>
      <c r="JFM1" s="368"/>
      <c r="JFN1" s="368"/>
      <c r="JFO1" s="368"/>
      <c r="JFP1" s="368"/>
      <c r="JFQ1" s="368"/>
      <c r="JFR1" s="368"/>
      <c r="JFS1" s="368"/>
      <c r="JFT1" s="368"/>
      <c r="JFU1" s="368"/>
      <c r="JFV1" s="368"/>
      <c r="JFW1" s="368"/>
      <c r="JFX1" s="368"/>
      <c r="JFY1" s="368"/>
      <c r="JFZ1" s="368"/>
      <c r="JGA1" s="368"/>
      <c r="JGB1" s="368"/>
      <c r="JGC1" s="368"/>
      <c r="JGD1" s="368"/>
      <c r="JGE1" s="368"/>
      <c r="JGF1" s="368"/>
      <c r="JGG1" s="368"/>
      <c r="JGH1" s="368"/>
      <c r="JGI1" s="368"/>
      <c r="JGJ1" s="368"/>
      <c r="JGK1" s="368"/>
      <c r="JGL1" s="368"/>
      <c r="JGM1" s="368"/>
      <c r="JGN1" s="368"/>
      <c r="JGO1" s="368"/>
      <c r="JGP1" s="368"/>
      <c r="JGQ1" s="368"/>
      <c r="JGR1" s="368"/>
      <c r="JGS1" s="368"/>
      <c r="JGT1" s="368"/>
      <c r="JGU1" s="368"/>
      <c r="JGV1" s="368"/>
      <c r="JGW1" s="368"/>
      <c r="JGX1" s="368"/>
      <c r="JGY1" s="368"/>
      <c r="JGZ1" s="368"/>
      <c r="JHA1" s="368"/>
      <c r="JHB1" s="368"/>
      <c r="JHC1" s="368"/>
      <c r="JHD1" s="368"/>
      <c r="JHE1" s="368"/>
      <c r="JHF1" s="368"/>
      <c r="JHG1" s="368"/>
      <c r="JHH1" s="368"/>
      <c r="JHI1" s="368"/>
      <c r="JHJ1" s="368"/>
      <c r="JHK1" s="368"/>
      <c r="JHL1" s="368"/>
      <c r="JHM1" s="368"/>
      <c r="JHN1" s="368"/>
      <c r="JHO1" s="368"/>
      <c r="JHP1" s="368"/>
      <c r="JHQ1" s="368"/>
      <c r="JHR1" s="368"/>
      <c r="JHS1" s="368"/>
      <c r="JHT1" s="368"/>
      <c r="JHU1" s="368"/>
      <c r="JHV1" s="368"/>
      <c r="JHW1" s="368"/>
      <c r="JHX1" s="368"/>
      <c r="JHY1" s="368"/>
      <c r="JHZ1" s="368"/>
      <c r="JIA1" s="368"/>
      <c r="JIB1" s="368"/>
      <c r="JIC1" s="368"/>
      <c r="JID1" s="368"/>
      <c r="JIE1" s="368"/>
      <c r="JIF1" s="368"/>
      <c r="JIG1" s="368"/>
      <c r="JIH1" s="368"/>
      <c r="JII1" s="368"/>
      <c r="JIJ1" s="368"/>
      <c r="JIK1" s="368"/>
      <c r="JIL1" s="368"/>
      <c r="JIM1" s="368"/>
      <c r="JIN1" s="368"/>
      <c r="JIO1" s="368"/>
      <c r="JIP1" s="368"/>
      <c r="JIQ1" s="368"/>
      <c r="JIR1" s="368"/>
      <c r="JIS1" s="368"/>
      <c r="JIT1" s="368"/>
      <c r="JIU1" s="368"/>
      <c r="JIV1" s="368"/>
      <c r="JIW1" s="368"/>
      <c r="JIX1" s="368"/>
      <c r="JIY1" s="368"/>
      <c r="JIZ1" s="368"/>
      <c r="JJA1" s="368"/>
      <c r="JJB1" s="368"/>
      <c r="JJC1" s="368"/>
      <c r="JJD1" s="368"/>
      <c r="JJE1" s="368"/>
      <c r="JJF1" s="368"/>
      <c r="JJG1" s="368"/>
      <c r="JJH1" s="368"/>
      <c r="JJI1" s="368"/>
      <c r="JJJ1" s="368"/>
      <c r="JJK1" s="368"/>
      <c r="JJL1" s="368"/>
      <c r="JJM1" s="368"/>
      <c r="JJN1" s="368"/>
      <c r="JJO1" s="368"/>
      <c r="JJP1" s="368"/>
      <c r="JJQ1" s="368"/>
      <c r="JJR1" s="368"/>
      <c r="JJS1" s="368"/>
      <c r="JJT1" s="368"/>
      <c r="JJU1" s="368"/>
      <c r="JJV1" s="368"/>
      <c r="JJW1" s="368"/>
      <c r="JJX1" s="368"/>
      <c r="JJY1" s="368"/>
      <c r="JJZ1" s="368"/>
      <c r="JKA1" s="368"/>
      <c r="JKB1" s="368"/>
      <c r="JKC1" s="368"/>
      <c r="JKD1" s="368"/>
      <c r="JKE1" s="368"/>
      <c r="JKF1" s="368"/>
      <c r="JKG1" s="368"/>
      <c r="JKH1" s="368"/>
      <c r="JKI1" s="368"/>
      <c r="JKJ1" s="368"/>
      <c r="JKK1" s="368"/>
      <c r="JKL1" s="368"/>
      <c r="JKM1" s="368"/>
      <c r="JKN1" s="368"/>
      <c r="JKO1" s="368"/>
      <c r="JKP1" s="368"/>
      <c r="JKQ1" s="368"/>
      <c r="JKR1" s="368"/>
      <c r="JKS1" s="368"/>
      <c r="JKT1" s="368"/>
      <c r="JKU1" s="368"/>
      <c r="JKV1" s="368"/>
      <c r="JKW1" s="368"/>
      <c r="JKX1" s="368"/>
      <c r="JKY1" s="368"/>
      <c r="JKZ1" s="368"/>
      <c r="JLA1" s="368"/>
      <c r="JLB1" s="368"/>
      <c r="JLC1" s="368"/>
      <c r="JLD1" s="368"/>
      <c r="JLE1" s="368"/>
      <c r="JLF1" s="368"/>
      <c r="JLG1" s="368"/>
      <c r="JLH1" s="368"/>
      <c r="JLI1" s="368"/>
      <c r="JLJ1" s="368"/>
      <c r="JLK1" s="368"/>
      <c r="JLL1" s="368"/>
      <c r="JLM1" s="368"/>
      <c r="JLN1" s="368"/>
      <c r="JLO1" s="368"/>
      <c r="JLP1" s="368"/>
      <c r="JLQ1" s="368"/>
      <c r="JLR1" s="368"/>
      <c r="JLS1" s="368"/>
      <c r="JLT1" s="368"/>
      <c r="JLU1" s="368"/>
      <c r="JLV1" s="368"/>
      <c r="JLW1" s="368"/>
      <c r="JLX1" s="368"/>
      <c r="JLY1" s="368"/>
      <c r="JLZ1" s="368"/>
      <c r="JMA1" s="368"/>
      <c r="JMB1" s="368"/>
      <c r="JMC1" s="368"/>
      <c r="JMD1" s="368"/>
      <c r="JME1" s="368"/>
      <c r="JMF1" s="368"/>
      <c r="JMG1" s="368"/>
      <c r="JMH1" s="368"/>
      <c r="JMI1" s="368"/>
      <c r="JMJ1" s="368"/>
      <c r="JMK1" s="368"/>
      <c r="JML1" s="368"/>
      <c r="JMM1" s="368"/>
      <c r="JMN1" s="368"/>
      <c r="JMO1" s="368"/>
      <c r="JMP1" s="368"/>
      <c r="JMQ1" s="368"/>
      <c r="JMR1" s="368"/>
      <c r="JMS1" s="368"/>
      <c r="JMT1" s="368"/>
      <c r="JMU1" s="368"/>
      <c r="JMV1" s="368"/>
      <c r="JMW1" s="368"/>
      <c r="JMX1" s="368"/>
      <c r="JMY1" s="368"/>
      <c r="JMZ1" s="368"/>
      <c r="JNA1" s="368"/>
      <c r="JNB1" s="368"/>
      <c r="JNC1" s="368"/>
      <c r="JND1" s="368"/>
      <c r="JNE1" s="368"/>
      <c r="JNF1" s="368"/>
      <c r="JNG1" s="368"/>
      <c r="JNH1" s="368"/>
      <c r="JNI1" s="368"/>
      <c r="JNJ1" s="368"/>
      <c r="JNK1" s="368"/>
      <c r="JNL1" s="368"/>
      <c r="JNM1" s="368"/>
      <c r="JNN1" s="368"/>
      <c r="JNO1" s="368"/>
      <c r="JNP1" s="368"/>
      <c r="JNQ1" s="368"/>
      <c r="JNR1" s="368"/>
      <c r="JNS1" s="368"/>
      <c r="JNT1" s="368"/>
      <c r="JNU1" s="368"/>
      <c r="JNV1" s="368"/>
      <c r="JNW1" s="368"/>
      <c r="JNX1" s="368"/>
      <c r="JNY1" s="368"/>
      <c r="JNZ1" s="368"/>
      <c r="JOA1" s="368"/>
      <c r="JOB1" s="368"/>
      <c r="JOC1" s="368"/>
      <c r="JOD1" s="368"/>
      <c r="JOE1" s="368"/>
      <c r="JOF1" s="368"/>
      <c r="JOG1" s="368"/>
      <c r="JOH1" s="368"/>
      <c r="JOI1" s="368"/>
      <c r="JOJ1" s="368"/>
      <c r="JOK1" s="368"/>
      <c r="JOL1" s="368"/>
      <c r="JOM1" s="368"/>
      <c r="JON1" s="368"/>
      <c r="JOO1" s="368"/>
      <c r="JOP1" s="368"/>
      <c r="JOQ1" s="368"/>
      <c r="JOR1" s="368"/>
      <c r="JOS1" s="368"/>
      <c r="JOT1" s="368"/>
      <c r="JOU1" s="368"/>
      <c r="JOV1" s="368"/>
      <c r="JOW1" s="368"/>
      <c r="JOX1" s="368"/>
      <c r="JOY1" s="368"/>
      <c r="JOZ1" s="368"/>
      <c r="JPA1" s="368"/>
      <c r="JPB1" s="368"/>
      <c r="JPC1" s="368"/>
      <c r="JPD1" s="368"/>
      <c r="JPE1" s="368"/>
      <c r="JPF1" s="368"/>
      <c r="JPG1" s="368"/>
      <c r="JPH1" s="368"/>
      <c r="JPI1" s="368"/>
      <c r="JPJ1" s="368"/>
      <c r="JPK1" s="368"/>
      <c r="JPL1" s="368"/>
      <c r="JPM1" s="368"/>
      <c r="JPN1" s="368"/>
      <c r="JPO1" s="368"/>
      <c r="JPP1" s="368"/>
      <c r="JPQ1" s="368"/>
      <c r="JPR1" s="368"/>
      <c r="JPS1" s="368"/>
      <c r="JPT1" s="368"/>
      <c r="JPU1" s="368"/>
      <c r="JPV1" s="368"/>
      <c r="JPW1" s="368"/>
      <c r="JPX1" s="368"/>
      <c r="JPY1" s="368"/>
      <c r="JPZ1" s="368"/>
      <c r="JQA1" s="368"/>
      <c r="JQB1" s="368"/>
      <c r="JQC1" s="368"/>
      <c r="JQD1" s="368"/>
      <c r="JQE1" s="368"/>
      <c r="JQF1" s="368"/>
      <c r="JQG1" s="368"/>
      <c r="JQH1" s="368"/>
      <c r="JQI1" s="368"/>
      <c r="JQJ1" s="368"/>
      <c r="JQK1" s="368"/>
      <c r="JQL1" s="368"/>
      <c r="JQM1" s="368"/>
      <c r="JQN1" s="368"/>
      <c r="JQO1" s="368"/>
      <c r="JQP1" s="368"/>
      <c r="JQQ1" s="368"/>
      <c r="JQR1" s="368"/>
      <c r="JQS1" s="368"/>
      <c r="JQT1" s="368"/>
      <c r="JQU1" s="368"/>
      <c r="JQV1" s="368"/>
      <c r="JQW1" s="368"/>
      <c r="JQX1" s="368"/>
      <c r="JQY1" s="368"/>
      <c r="JQZ1" s="368"/>
      <c r="JRA1" s="368"/>
      <c r="JRB1" s="368"/>
      <c r="JRC1" s="368"/>
      <c r="JRD1" s="368"/>
      <c r="JRE1" s="368"/>
      <c r="JRF1" s="368"/>
      <c r="JRG1" s="368"/>
      <c r="JRH1" s="368"/>
      <c r="JRI1" s="368"/>
      <c r="JRJ1" s="368"/>
      <c r="JRK1" s="368"/>
      <c r="JRL1" s="368"/>
      <c r="JRM1" s="368"/>
      <c r="JRN1" s="368"/>
      <c r="JRO1" s="368"/>
      <c r="JRP1" s="368"/>
      <c r="JRQ1" s="368"/>
      <c r="JRR1" s="368"/>
      <c r="JRS1" s="368"/>
      <c r="JRT1" s="368"/>
      <c r="JRU1" s="368"/>
      <c r="JRV1" s="368"/>
      <c r="JRW1" s="368"/>
      <c r="JRX1" s="368"/>
      <c r="JRY1" s="368"/>
      <c r="JRZ1" s="368"/>
      <c r="JSA1" s="368"/>
      <c r="JSB1" s="368"/>
      <c r="JSC1" s="368"/>
      <c r="JSD1" s="368"/>
      <c r="JSE1" s="368"/>
      <c r="JSF1" s="368"/>
      <c r="JSG1" s="368"/>
      <c r="JSH1" s="368"/>
      <c r="JSI1" s="368"/>
      <c r="JSJ1" s="368"/>
      <c r="JSK1" s="368"/>
      <c r="JSL1" s="368"/>
      <c r="JSM1" s="368"/>
      <c r="JSN1" s="368"/>
      <c r="JSO1" s="368"/>
      <c r="JSP1" s="368"/>
      <c r="JSQ1" s="368"/>
      <c r="JSR1" s="368"/>
      <c r="JSS1" s="368"/>
      <c r="JST1" s="368"/>
      <c r="JSU1" s="368"/>
      <c r="JSV1" s="368"/>
      <c r="JSW1" s="368"/>
      <c r="JSX1" s="368"/>
      <c r="JSY1" s="368"/>
      <c r="JSZ1" s="368"/>
      <c r="JTA1" s="368"/>
      <c r="JTB1" s="368"/>
      <c r="JTC1" s="368"/>
      <c r="JTD1" s="368"/>
      <c r="JTE1" s="368"/>
      <c r="JTF1" s="368"/>
      <c r="JTG1" s="368"/>
      <c r="JTH1" s="368"/>
      <c r="JTI1" s="368"/>
      <c r="JTJ1" s="368"/>
      <c r="JTK1" s="368"/>
      <c r="JTL1" s="368"/>
      <c r="JTM1" s="368"/>
      <c r="JTN1" s="368"/>
      <c r="JTO1" s="368"/>
      <c r="JTP1" s="368"/>
      <c r="JTQ1" s="368"/>
      <c r="JTR1" s="368"/>
      <c r="JTS1" s="368"/>
      <c r="JTT1" s="368"/>
      <c r="JTU1" s="368"/>
      <c r="JTV1" s="368"/>
      <c r="JTW1" s="368"/>
      <c r="JTX1" s="368"/>
      <c r="JTY1" s="368"/>
      <c r="JTZ1" s="368"/>
      <c r="JUA1" s="368"/>
      <c r="JUB1" s="368"/>
      <c r="JUC1" s="368"/>
      <c r="JUD1" s="368"/>
      <c r="JUE1" s="368"/>
      <c r="JUF1" s="368"/>
      <c r="JUG1" s="368"/>
      <c r="JUH1" s="368"/>
      <c r="JUI1" s="368"/>
      <c r="JUJ1" s="368"/>
      <c r="JUK1" s="368"/>
      <c r="JUL1" s="368"/>
      <c r="JUM1" s="368"/>
      <c r="JUN1" s="368"/>
      <c r="JUO1" s="368"/>
      <c r="JUP1" s="368"/>
      <c r="JUQ1" s="368"/>
      <c r="JUR1" s="368"/>
      <c r="JUS1" s="368"/>
      <c r="JUT1" s="368"/>
      <c r="JUU1" s="368"/>
      <c r="JUV1" s="368"/>
      <c r="JUW1" s="368"/>
      <c r="JUX1" s="368"/>
      <c r="JUY1" s="368"/>
      <c r="JUZ1" s="368"/>
      <c r="JVA1" s="368"/>
      <c r="JVB1" s="368"/>
      <c r="JVC1" s="368"/>
      <c r="JVD1" s="368"/>
      <c r="JVE1" s="368"/>
      <c r="JVF1" s="368"/>
      <c r="JVG1" s="368"/>
      <c r="JVH1" s="368"/>
      <c r="JVI1" s="368"/>
      <c r="JVJ1" s="368"/>
      <c r="JVK1" s="368"/>
      <c r="JVL1" s="368"/>
      <c r="JVM1" s="368"/>
      <c r="JVN1" s="368"/>
      <c r="JVO1" s="368"/>
      <c r="JVP1" s="368"/>
      <c r="JVQ1" s="368"/>
      <c r="JVR1" s="368"/>
      <c r="JVS1" s="368"/>
      <c r="JVT1" s="368"/>
      <c r="JVU1" s="368"/>
      <c r="JVV1" s="368"/>
      <c r="JVW1" s="368"/>
      <c r="JVX1" s="368"/>
      <c r="JVY1" s="368"/>
      <c r="JVZ1" s="368"/>
      <c r="JWA1" s="368"/>
      <c r="JWB1" s="368"/>
      <c r="JWC1" s="368"/>
      <c r="JWD1" s="368"/>
      <c r="JWE1" s="368"/>
      <c r="JWF1" s="368"/>
      <c r="JWG1" s="368"/>
      <c r="JWH1" s="368"/>
      <c r="JWI1" s="368"/>
      <c r="JWJ1" s="368"/>
      <c r="JWK1" s="368"/>
      <c r="JWL1" s="368"/>
      <c r="JWM1" s="368"/>
      <c r="JWN1" s="368"/>
      <c r="JWO1" s="368"/>
      <c r="JWP1" s="368"/>
      <c r="JWQ1" s="368"/>
      <c r="JWR1" s="368"/>
      <c r="JWS1" s="368"/>
      <c r="JWT1" s="368"/>
      <c r="JWU1" s="368"/>
      <c r="JWV1" s="368"/>
      <c r="JWW1" s="368"/>
      <c r="JWX1" s="368"/>
      <c r="JWY1" s="368"/>
      <c r="JWZ1" s="368"/>
      <c r="JXA1" s="368"/>
      <c r="JXB1" s="368"/>
      <c r="JXC1" s="368"/>
      <c r="JXD1" s="368"/>
      <c r="JXE1" s="368"/>
      <c r="JXF1" s="368"/>
      <c r="JXG1" s="368"/>
      <c r="JXH1" s="368"/>
      <c r="JXI1" s="368"/>
      <c r="JXJ1" s="368"/>
      <c r="JXK1" s="368"/>
      <c r="JXL1" s="368"/>
      <c r="JXM1" s="368"/>
      <c r="JXN1" s="368"/>
      <c r="JXO1" s="368"/>
      <c r="JXP1" s="368"/>
      <c r="JXQ1" s="368"/>
      <c r="JXR1" s="368"/>
      <c r="JXS1" s="368"/>
      <c r="JXT1" s="368"/>
      <c r="JXU1" s="368"/>
      <c r="JXV1" s="368"/>
      <c r="JXW1" s="368"/>
      <c r="JXX1" s="368"/>
      <c r="JXY1" s="368"/>
      <c r="JXZ1" s="368"/>
      <c r="JYA1" s="368"/>
      <c r="JYB1" s="368"/>
      <c r="JYC1" s="368"/>
      <c r="JYD1" s="368"/>
      <c r="JYE1" s="368"/>
      <c r="JYF1" s="368"/>
      <c r="JYG1" s="368"/>
      <c r="JYH1" s="368"/>
      <c r="JYI1" s="368"/>
      <c r="JYJ1" s="368"/>
      <c r="JYK1" s="368"/>
      <c r="JYL1" s="368"/>
      <c r="JYM1" s="368"/>
      <c r="JYN1" s="368"/>
      <c r="JYO1" s="368"/>
      <c r="JYP1" s="368"/>
      <c r="JYQ1" s="368"/>
      <c r="JYR1" s="368"/>
      <c r="JYS1" s="368"/>
      <c r="JYT1" s="368"/>
      <c r="JYU1" s="368"/>
      <c r="JYV1" s="368"/>
      <c r="JYW1" s="368"/>
      <c r="JYX1" s="368"/>
      <c r="JYY1" s="368"/>
      <c r="JYZ1" s="368"/>
      <c r="JZA1" s="368"/>
      <c r="JZB1" s="368"/>
      <c r="JZC1" s="368"/>
      <c r="JZD1" s="368"/>
      <c r="JZE1" s="368"/>
      <c r="JZF1" s="368"/>
      <c r="JZG1" s="368"/>
      <c r="JZH1" s="368"/>
      <c r="JZI1" s="368"/>
      <c r="JZJ1" s="368"/>
      <c r="JZK1" s="368"/>
      <c r="JZL1" s="368"/>
      <c r="JZM1" s="368"/>
      <c r="JZN1" s="368"/>
      <c r="JZO1" s="368"/>
      <c r="JZP1" s="368"/>
      <c r="JZQ1" s="368"/>
      <c r="JZR1" s="368"/>
      <c r="JZS1" s="368"/>
      <c r="JZT1" s="368"/>
      <c r="JZU1" s="368"/>
      <c r="JZV1" s="368"/>
      <c r="JZW1" s="368"/>
      <c r="JZX1" s="368"/>
      <c r="JZY1" s="368"/>
      <c r="JZZ1" s="368"/>
      <c r="KAA1" s="368"/>
      <c r="KAB1" s="368"/>
      <c r="KAC1" s="368"/>
      <c r="KAD1" s="368"/>
      <c r="KAE1" s="368"/>
      <c r="KAF1" s="368"/>
      <c r="KAG1" s="368"/>
      <c r="KAH1" s="368"/>
      <c r="KAI1" s="368"/>
      <c r="KAJ1" s="368"/>
      <c r="KAK1" s="368"/>
      <c r="KAL1" s="368"/>
      <c r="KAM1" s="368"/>
      <c r="KAN1" s="368"/>
      <c r="KAO1" s="368"/>
      <c r="KAP1" s="368"/>
      <c r="KAQ1" s="368"/>
      <c r="KAR1" s="368"/>
      <c r="KAS1" s="368"/>
      <c r="KAT1" s="368"/>
      <c r="KAU1" s="368"/>
      <c r="KAV1" s="368"/>
      <c r="KAW1" s="368"/>
      <c r="KAX1" s="368"/>
      <c r="KAY1" s="368"/>
      <c r="KAZ1" s="368"/>
      <c r="KBA1" s="368"/>
      <c r="KBB1" s="368"/>
      <c r="KBC1" s="368"/>
      <c r="KBD1" s="368"/>
      <c r="KBE1" s="368"/>
      <c r="KBF1" s="368"/>
      <c r="KBG1" s="368"/>
      <c r="KBH1" s="368"/>
      <c r="KBI1" s="368"/>
      <c r="KBJ1" s="368"/>
      <c r="KBK1" s="368"/>
      <c r="KBL1" s="368"/>
      <c r="KBM1" s="368"/>
      <c r="KBN1" s="368"/>
      <c r="KBO1" s="368"/>
      <c r="KBP1" s="368"/>
      <c r="KBQ1" s="368"/>
      <c r="KBR1" s="368"/>
      <c r="KBS1" s="368"/>
      <c r="KBT1" s="368"/>
      <c r="KBU1" s="368"/>
      <c r="KBV1" s="368"/>
      <c r="KBW1" s="368"/>
      <c r="KBX1" s="368"/>
      <c r="KBY1" s="368"/>
      <c r="KBZ1" s="368"/>
      <c r="KCA1" s="368"/>
      <c r="KCB1" s="368"/>
      <c r="KCC1" s="368"/>
      <c r="KCD1" s="368"/>
      <c r="KCE1" s="368"/>
      <c r="KCF1" s="368"/>
      <c r="KCG1" s="368"/>
      <c r="KCH1" s="368"/>
      <c r="KCI1" s="368"/>
      <c r="KCJ1" s="368"/>
      <c r="KCK1" s="368"/>
      <c r="KCL1" s="368"/>
      <c r="KCM1" s="368"/>
      <c r="KCN1" s="368"/>
      <c r="KCO1" s="368"/>
      <c r="KCP1" s="368"/>
      <c r="KCQ1" s="368"/>
      <c r="KCR1" s="368"/>
      <c r="KCS1" s="368"/>
      <c r="KCT1" s="368"/>
      <c r="KCU1" s="368"/>
      <c r="KCV1" s="368"/>
      <c r="KCW1" s="368"/>
      <c r="KCX1" s="368"/>
      <c r="KCY1" s="368"/>
      <c r="KCZ1" s="368"/>
      <c r="KDA1" s="368"/>
      <c r="KDB1" s="368"/>
      <c r="KDC1" s="368"/>
      <c r="KDD1" s="368"/>
      <c r="KDE1" s="368"/>
      <c r="KDF1" s="368"/>
      <c r="KDG1" s="368"/>
      <c r="KDH1" s="368"/>
      <c r="KDI1" s="368"/>
      <c r="KDJ1" s="368"/>
      <c r="KDK1" s="368"/>
      <c r="KDL1" s="368"/>
      <c r="KDM1" s="368"/>
      <c r="KDN1" s="368"/>
      <c r="KDO1" s="368"/>
      <c r="KDP1" s="368"/>
      <c r="KDQ1" s="368"/>
      <c r="KDR1" s="368"/>
      <c r="KDS1" s="368"/>
      <c r="KDT1" s="368"/>
      <c r="KDU1" s="368"/>
      <c r="KDV1" s="368"/>
      <c r="KDW1" s="368"/>
      <c r="KDX1" s="368"/>
      <c r="KDY1" s="368"/>
      <c r="KDZ1" s="368"/>
      <c r="KEA1" s="368"/>
      <c r="KEB1" s="368"/>
      <c r="KEC1" s="368"/>
      <c r="KED1" s="368"/>
      <c r="KEE1" s="368"/>
      <c r="KEF1" s="368"/>
      <c r="KEG1" s="368"/>
      <c r="KEH1" s="368"/>
      <c r="KEI1" s="368"/>
      <c r="KEJ1" s="368"/>
      <c r="KEK1" s="368"/>
      <c r="KEL1" s="368"/>
      <c r="KEM1" s="368"/>
      <c r="KEN1" s="368"/>
      <c r="KEO1" s="368"/>
      <c r="KEP1" s="368"/>
      <c r="KEQ1" s="368"/>
      <c r="KER1" s="368"/>
      <c r="KES1" s="368"/>
      <c r="KET1" s="368"/>
      <c r="KEU1" s="368"/>
      <c r="KEV1" s="368"/>
      <c r="KEW1" s="368"/>
      <c r="KEX1" s="368"/>
      <c r="KEY1" s="368"/>
      <c r="KEZ1" s="368"/>
      <c r="KFA1" s="368"/>
      <c r="KFB1" s="368"/>
      <c r="KFC1" s="368"/>
      <c r="KFD1" s="368"/>
      <c r="KFE1" s="368"/>
      <c r="KFF1" s="368"/>
      <c r="KFG1" s="368"/>
      <c r="KFH1" s="368"/>
      <c r="KFI1" s="368"/>
      <c r="KFJ1" s="368"/>
      <c r="KFK1" s="368"/>
      <c r="KFL1" s="368"/>
      <c r="KFM1" s="368"/>
      <c r="KFN1" s="368"/>
      <c r="KFO1" s="368"/>
      <c r="KFP1" s="368"/>
      <c r="KFQ1" s="368"/>
      <c r="KFR1" s="368"/>
      <c r="KFS1" s="368"/>
      <c r="KFT1" s="368"/>
      <c r="KFU1" s="368"/>
      <c r="KFV1" s="368"/>
      <c r="KFW1" s="368"/>
      <c r="KFX1" s="368"/>
      <c r="KFY1" s="368"/>
      <c r="KFZ1" s="368"/>
      <c r="KGA1" s="368"/>
      <c r="KGB1" s="368"/>
      <c r="KGC1" s="368"/>
      <c r="KGD1" s="368"/>
      <c r="KGE1" s="368"/>
      <c r="KGF1" s="368"/>
      <c r="KGG1" s="368"/>
      <c r="KGH1" s="368"/>
      <c r="KGI1" s="368"/>
      <c r="KGJ1" s="368"/>
      <c r="KGK1" s="368"/>
      <c r="KGL1" s="368"/>
      <c r="KGM1" s="368"/>
      <c r="KGN1" s="368"/>
      <c r="KGO1" s="368"/>
      <c r="KGP1" s="368"/>
      <c r="KGQ1" s="368"/>
      <c r="KGR1" s="368"/>
      <c r="KGS1" s="368"/>
      <c r="KGT1" s="368"/>
      <c r="KGU1" s="368"/>
      <c r="KGV1" s="368"/>
      <c r="KGW1" s="368"/>
      <c r="KGX1" s="368"/>
      <c r="KGY1" s="368"/>
      <c r="KGZ1" s="368"/>
      <c r="KHA1" s="368"/>
      <c r="KHB1" s="368"/>
      <c r="KHC1" s="368"/>
      <c r="KHD1" s="368"/>
      <c r="KHE1" s="368"/>
      <c r="KHF1" s="368"/>
      <c r="KHG1" s="368"/>
      <c r="KHH1" s="368"/>
      <c r="KHI1" s="368"/>
      <c r="KHJ1" s="368"/>
      <c r="KHK1" s="368"/>
      <c r="KHL1" s="368"/>
      <c r="KHM1" s="368"/>
      <c r="KHN1" s="368"/>
      <c r="KHO1" s="368"/>
      <c r="KHP1" s="368"/>
      <c r="KHQ1" s="368"/>
      <c r="KHR1" s="368"/>
      <c r="KHS1" s="368"/>
      <c r="KHT1" s="368"/>
      <c r="KHU1" s="368"/>
      <c r="KHV1" s="368"/>
      <c r="KHW1" s="368"/>
      <c r="KHX1" s="368"/>
      <c r="KHY1" s="368"/>
      <c r="KHZ1" s="368"/>
      <c r="KIA1" s="368"/>
      <c r="KIB1" s="368"/>
      <c r="KIC1" s="368"/>
      <c r="KID1" s="368"/>
      <c r="KIE1" s="368"/>
      <c r="KIF1" s="368"/>
      <c r="KIG1" s="368"/>
      <c r="KIH1" s="368"/>
      <c r="KII1" s="368"/>
      <c r="KIJ1" s="368"/>
      <c r="KIK1" s="368"/>
      <c r="KIL1" s="368"/>
      <c r="KIM1" s="368"/>
      <c r="KIN1" s="368"/>
      <c r="KIO1" s="368"/>
      <c r="KIP1" s="368"/>
      <c r="KIQ1" s="368"/>
      <c r="KIR1" s="368"/>
      <c r="KIS1" s="368"/>
      <c r="KIT1" s="368"/>
      <c r="KIU1" s="368"/>
      <c r="KIV1" s="368"/>
      <c r="KIW1" s="368"/>
      <c r="KIX1" s="368"/>
      <c r="KIY1" s="368"/>
      <c r="KIZ1" s="368"/>
      <c r="KJA1" s="368"/>
      <c r="KJB1" s="368"/>
      <c r="KJC1" s="368"/>
      <c r="KJD1" s="368"/>
      <c r="KJE1" s="368"/>
      <c r="KJF1" s="368"/>
      <c r="KJG1" s="368"/>
      <c r="KJH1" s="368"/>
      <c r="KJI1" s="368"/>
      <c r="KJJ1" s="368"/>
      <c r="KJK1" s="368"/>
      <c r="KJL1" s="368"/>
      <c r="KJM1" s="368"/>
      <c r="KJN1" s="368"/>
      <c r="KJO1" s="368"/>
      <c r="KJP1" s="368"/>
      <c r="KJQ1" s="368"/>
      <c r="KJR1" s="368"/>
      <c r="KJS1" s="368"/>
      <c r="KJT1" s="368"/>
      <c r="KJU1" s="368"/>
      <c r="KJV1" s="368"/>
      <c r="KJW1" s="368"/>
      <c r="KJX1" s="368"/>
      <c r="KJY1" s="368"/>
      <c r="KJZ1" s="368"/>
      <c r="KKA1" s="368"/>
      <c r="KKB1" s="368"/>
      <c r="KKC1" s="368"/>
      <c r="KKD1" s="368"/>
      <c r="KKE1" s="368"/>
      <c r="KKF1" s="368"/>
      <c r="KKG1" s="368"/>
      <c r="KKH1" s="368"/>
      <c r="KKI1" s="368"/>
      <c r="KKJ1" s="368"/>
      <c r="KKK1" s="368"/>
      <c r="KKL1" s="368"/>
      <c r="KKM1" s="368"/>
      <c r="KKN1" s="368"/>
      <c r="KKO1" s="368"/>
      <c r="KKP1" s="368"/>
      <c r="KKQ1" s="368"/>
      <c r="KKR1" s="368"/>
      <c r="KKS1" s="368"/>
      <c r="KKT1" s="368"/>
      <c r="KKU1" s="368"/>
      <c r="KKV1" s="368"/>
      <c r="KKW1" s="368"/>
      <c r="KKX1" s="368"/>
      <c r="KKY1" s="368"/>
      <c r="KKZ1" s="368"/>
      <c r="KLA1" s="368"/>
      <c r="KLB1" s="368"/>
      <c r="KLC1" s="368"/>
      <c r="KLD1" s="368"/>
      <c r="KLE1" s="368"/>
      <c r="KLF1" s="368"/>
      <c r="KLG1" s="368"/>
      <c r="KLH1" s="368"/>
      <c r="KLI1" s="368"/>
      <c r="KLJ1" s="368"/>
      <c r="KLK1" s="368"/>
      <c r="KLL1" s="368"/>
      <c r="KLM1" s="368"/>
      <c r="KLN1" s="368"/>
      <c r="KLO1" s="368"/>
      <c r="KLP1" s="368"/>
      <c r="KLQ1" s="368"/>
      <c r="KLR1" s="368"/>
      <c r="KLS1" s="368"/>
      <c r="KLT1" s="368"/>
      <c r="KLU1" s="368"/>
      <c r="KLV1" s="368"/>
      <c r="KLW1" s="368"/>
      <c r="KLX1" s="368"/>
      <c r="KLY1" s="368"/>
      <c r="KLZ1" s="368"/>
      <c r="KMA1" s="368"/>
      <c r="KMB1" s="368"/>
      <c r="KMC1" s="368"/>
      <c r="KMD1" s="368"/>
      <c r="KME1" s="368"/>
      <c r="KMF1" s="368"/>
      <c r="KMG1" s="368"/>
      <c r="KMH1" s="368"/>
      <c r="KMI1" s="368"/>
      <c r="KMJ1" s="368"/>
      <c r="KMK1" s="368"/>
      <c r="KML1" s="368"/>
      <c r="KMM1" s="368"/>
      <c r="KMN1" s="368"/>
      <c r="KMO1" s="368"/>
      <c r="KMP1" s="368"/>
      <c r="KMQ1" s="368"/>
      <c r="KMR1" s="368"/>
      <c r="KMS1" s="368"/>
      <c r="KMT1" s="368"/>
      <c r="KMU1" s="368"/>
      <c r="KMV1" s="368"/>
      <c r="KMW1" s="368"/>
      <c r="KMX1" s="368"/>
      <c r="KMY1" s="368"/>
      <c r="KMZ1" s="368"/>
      <c r="KNA1" s="368"/>
      <c r="KNB1" s="368"/>
      <c r="KNC1" s="368"/>
      <c r="KND1" s="368"/>
      <c r="KNE1" s="368"/>
      <c r="KNF1" s="368"/>
      <c r="KNG1" s="368"/>
      <c r="KNH1" s="368"/>
      <c r="KNI1" s="368"/>
      <c r="KNJ1" s="368"/>
      <c r="KNK1" s="368"/>
      <c r="KNL1" s="368"/>
      <c r="KNM1" s="368"/>
      <c r="KNN1" s="368"/>
      <c r="KNO1" s="368"/>
      <c r="KNP1" s="368"/>
      <c r="KNQ1" s="368"/>
      <c r="KNR1" s="368"/>
      <c r="KNS1" s="368"/>
      <c r="KNT1" s="368"/>
      <c r="KNU1" s="368"/>
      <c r="KNV1" s="368"/>
      <c r="KNW1" s="368"/>
      <c r="KNX1" s="368"/>
      <c r="KNY1" s="368"/>
      <c r="KNZ1" s="368"/>
      <c r="KOA1" s="368"/>
      <c r="KOB1" s="368"/>
      <c r="KOC1" s="368"/>
      <c r="KOD1" s="368"/>
      <c r="KOE1" s="368"/>
      <c r="KOF1" s="368"/>
      <c r="KOG1" s="368"/>
      <c r="KOH1" s="368"/>
      <c r="KOI1" s="368"/>
      <c r="KOJ1" s="368"/>
      <c r="KOK1" s="368"/>
      <c r="KOL1" s="368"/>
      <c r="KOM1" s="368"/>
      <c r="KON1" s="368"/>
      <c r="KOO1" s="368"/>
      <c r="KOP1" s="368"/>
      <c r="KOQ1" s="368"/>
      <c r="KOR1" s="368"/>
      <c r="KOS1" s="368"/>
      <c r="KOT1" s="368"/>
      <c r="KOU1" s="368"/>
      <c r="KOV1" s="368"/>
      <c r="KOW1" s="368"/>
      <c r="KOX1" s="368"/>
      <c r="KOY1" s="368"/>
      <c r="KOZ1" s="368"/>
      <c r="KPA1" s="368"/>
      <c r="KPB1" s="368"/>
      <c r="KPC1" s="368"/>
      <c r="KPD1" s="368"/>
      <c r="KPE1" s="368"/>
      <c r="KPF1" s="368"/>
      <c r="KPG1" s="368"/>
      <c r="KPH1" s="368"/>
      <c r="KPI1" s="368"/>
      <c r="KPJ1" s="368"/>
      <c r="KPK1" s="368"/>
      <c r="KPL1" s="368"/>
      <c r="KPM1" s="368"/>
      <c r="KPN1" s="368"/>
      <c r="KPO1" s="368"/>
      <c r="KPP1" s="368"/>
      <c r="KPQ1" s="368"/>
      <c r="KPR1" s="368"/>
      <c r="KPS1" s="368"/>
      <c r="KPT1" s="368"/>
      <c r="KPU1" s="368"/>
      <c r="KPV1" s="368"/>
      <c r="KPW1" s="368"/>
      <c r="KPX1" s="368"/>
      <c r="KPY1" s="368"/>
      <c r="KPZ1" s="368"/>
      <c r="KQA1" s="368"/>
      <c r="KQB1" s="368"/>
      <c r="KQC1" s="368"/>
      <c r="KQD1" s="368"/>
      <c r="KQE1" s="368"/>
      <c r="KQF1" s="368"/>
      <c r="KQG1" s="368"/>
      <c r="KQH1" s="368"/>
      <c r="KQI1" s="368"/>
      <c r="KQJ1" s="368"/>
      <c r="KQK1" s="368"/>
      <c r="KQL1" s="368"/>
      <c r="KQM1" s="368"/>
      <c r="KQN1" s="368"/>
      <c r="KQO1" s="368"/>
      <c r="KQP1" s="368"/>
      <c r="KQQ1" s="368"/>
      <c r="KQR1" s="368"/>
      <c r="KQS1" s="368"/>
      <c r="KQT1" s="368"/>
      <c r="KQU1" s="368"/>
      <c r="KQV1" s="368"/>
      <c r="KQW1" s="368"/>
      <c r="KQX1" s="368"/>
      <c r="KQY1" s="368"/>
      <c r="KQZ1" s="368"/>
      <c r="KRA1" s="368"/>
      <c r="KRB1" s="368"/>
      <c r="KRC1" s="368"/>
      <c r="KRD1" s="368"/>
      <c r="KRE1" s="368"/>
      <c r="KRF1" s="368"/>
      <c r="KRG1" s="368"/>
      <c r="KRH1" s="368"/>
      <c r="KRI1" s="368"/>
      <c r="KRJ1" s="368"/>
      <c r="KRK1" s="368"/>
      <c r="KRL1" s="368"/>
      <c r="KRM1" s="368"/>
      <c r="KRN1" s="368"/>
      <c r="KRO1" s="368"/>
      <c r="KRP1" s="368"/>
      <c r="KRQ1" s="368"/>
      <c r="KRR1" s="368"/>
      <c r="KRS1" s="368"/>
      <c r="KRT1" s="368"/>
      <c r="KRU1" s="368"/>
      <c r="KRV1" s="368"/>
      <c r="KRW1" s="368"/>
      <c r="KRX1" s="368"/>
      <c r="KRY1" s="368"/>
      <c r="KRZ1" s="368"/>
      <c r="KSA1" s="368"/>
      <c r="KSB1" s="368"/>
      <c r="KSC1" s="368"/>
      <c r="KSD1" s="368"/>
      <c r="KSE1" s="368"/>
      <c r="KSF1" s="368"/>
      <c r="KSG1" s="368"/>
      <c r="KSH1" s="368"/>
      <c r="KSI1" s="368"/>
      <c r="KSJ1" s="368"/>
      <c r="KSK1" s="368"/>
      <c r="KSL1" s="368"/>
      <c r="KSM1" s="368"/>
      <c r="KSN1" s="368"/>
      <c r="KSO1" s="368"/>
      <c r="KSP1" s="368"/>
      <c r="KSQ1" s="368"/>
      <c r="KSR1" s="368"/>
      <c r="KSS1" s="368"/>
      <c r="KST1" s="368"/>
      <c r="KSU1" s="368"/>
      <c r="KSV1" s="368"/>
      <c r="KSW1" s="368"/>
      <c r="KSX1" s="368"/>
      <c r="KSY1" s="368"/>
      <c r="KSZ1" s="368"/>
      <c r="KTA1" s="368"/>
      <c r="KTB1" s="368"/>
      <c r="KTC1" s="368"/>
      <c r="KTD1" s="368"/>
      <c r="KTE1" s="368"/>
      <c r="KTF1" s="368"/>
      <c r="KTG1" s="368"/>
      <c r="KTH1" s="368"/>
      <c r="KTI1" s="368"/>
      <c r="KTJ1" s="368"/>
      <c r="KTK1" s="368"/>
      <c r="KTL1" s="368"/>
      <c r="KTM1" s="368"/>
      <c r="KTN1" s="368"/>
      <c r="KTO1" s="368"/>
      <c r="KTP1" s="368"/>
      <c r="KTQ1" s="368"/>
      <c r="KTR1" s="368"/>
      <c r="KTS1" s="368"/>
      <c r="KTT1" s="368"/>
      <c r="KTU1" s="368"/>
      <c r="KTV1" s="368"/>
      <c r="KTW1" s="368"/>
      <c r="KTX1" s="368"/>
      <c r="KTY1" s="368"/>
      <c r="KTZ1" s="368"/>
      <c r="KUA1" s="368"/>
      <c r="KUB1" s="368"/>
      <c r="KUC1" s="368"/>
      <c r="KUD1" s="368"/>
      <c r="KUE1" s="368"/>
      <c r="KUF1" s="368"/>
      <c r="KUG1" s="368"/>
      <c r="KUH1" s="368"/>
      <c r="KUI1" s="368"/>
      <c r="KUJ1" s="368"/>
      <c r="KUK1" s="368"/>
      <c r="KUL1" s="368"/>
      <c r="KUM1" s="368"/>
      <c r="KUN1" s="368"/>
      <c r="KUO1" s="368"/>
      <c r="KUP1" s="368"/>
      <c r="KUQ1" s="368"/>
      <c r="KUR1" s="368"/>
      <c r="KUS1" s="368"/>
      <c r="KUT1" s="368"/>
      <c r="KUU1" s="368"/>
      <c r="KUV1" s="368"/>
      <c r="KUW1" s="368"/>
      <c r="KUX1" s="368"/>
      <c r="KUY1" s="368"/>
      <c r="KUZ1" s="368"/>
      <c r="KVA1" s="368"/>
      <c r="KVB1" s="368"/>
      <c r="KVC1" s="368"/>
      <c r="KVD1" s="368"/>
      <c r="KVE1" s="368"/>
      <c r="KVF1" s="368"/>
      <c r="KVG1" s="368"/>
      <c r="KVH1" s="368"/>
      <c r="KVI1" s="368"/>
      <c r="KVJ1" s="368"/>
      <c r="KVK1" s="368"/>
      <c r="KVL1" s="368"/>
      <c r="KVM1" s="368"/>
      <c r="KVN1" s="368"/>
      <c r="KVO1" s="368"/>
      <c r="KVP1" s="368"/>
      <c r="KVQ1" s="368"/>
      <c r="KVR1" s="368"/>
      <c r="KVS1" s="368"/>
      <c r="KVT1" s="368"/>
      <c r="KVU1" s="368"/>
      <c r="KVV1" s="368"/>
      <c r="KVW1" s="368"/>
      <c r="KVX1" s="368"/>
      <c r="KVY1" s="368"/>
      <c r="KVZ1" s="368"/>
      <c r="KWA1" s="368"/>
      <c r="KWB1" s="368"/>
      <c r="KWC1" s="368"/>
      <c r="KWD1" s="368"/>
      <c r="KWE1" s="368"/>
      <c r="KWF1" s="368"/>
      <c r="KWG1" s="368"/>
      <c r="KWH1" s="368"/>
      <c r="KWI1" s="368"/>
      <c r="KWJ1" s="368"/>
      <c r="KWK1" s="368"/>
      <c r="KWL1" s="368"/>
      <c r="KWM1" s="368"/>
      <c r="KWN1" s="368"/>
      <c r="KWO1" s="368"/>
      <c r="KWP1" s="368"/>
      <c r="KWQ1" s="368"/>
      <c r="KWR1" s="368"/>
      <c r="KWS1" s="368"/>
      <c r="KWT1" s="368"/>
      <c r="KWU1" s="368"/>
      <c r="KWV1" s="368"/>
      <c r="KWW1" s="368"/>
      <c r="KWX1" s="368"/>
      <c r="KWY1" s="368"/>
      <c r="KWZ1" s="368"/>
      <c r="KXA1" s="368"/>
      <c r="KXB1" s="368"/>
      <c r="KXC1" s="368"/>
      <c r="KXD1" s="368"/>
      <c r="KXE1" s="368"/>
      <c r="KXF1" s="368"/>
      <c r="KXG1" s="368"/>
      <c r="KXH1" s="368"/>
      <c r="KXI1" s="368"/>
      <c r="KXJ1" s="368"/>
      <c r="KXK1" s="368"/>
      <c r="KXL1" s="368"/>
      <c r="KXM1" s="368"/>
      <c r="KXN1" s="368"/>
      <c r="KXO1" s="368"/>
      <c r="KXP1" s="368"/>
      <c r="KXQ1" s="368"/>
      <c r="KXR1" s="368"/>
      <c r="KXS1" s="368"/>
      <c r="KXT1" s="368"/>
      <c r="KXU1" s="368"/>
      <c r="KXV1" s="368"/>
      <c r="KXW1" s="368"/>
      <c r="KXX1" s="368"/>
      <c r="KXY1" s="368"/>
      <c r="KXZ1" s="368"/>
      <c r="KYA1" s="368"/>
      <c r="KYB1" s="368"/>
      <c r="KYC1" s="368"/>
      <c r="KYD1" s="368"/>
      <c r="KYE1" s="368"/>
      <c r="KYF1" s="368"/>
      <c r="KYG1" s="368"/>
      <c r="KYH1" s="368"/>
      <c r="KYI1" s="368"/>
      <c r="KYJ1" s="368"/>
      <c r="KYK1" s="368"/>
      <c r="KYL1" s="368"/>
      <c r="KYM1" s="368"/>
      <c r="KYN1" s="368"/>
      <c r="KYO1" s="368"/>
      <c r="KYP1" s="368"/>
      <c r="KYQ1" s="368"/>
      <c r="KYR1" s="368"/>
      <c r="KYS1" s="368"/>
      <c r="KYT1" s="368"/>
      <c r="KYU1" s="368"/>
      <c r="KYV1" s="368"/>
      <c r="KYW1" s="368"/>
      <c r="KYX1" s="368"/>
      <c r="KYY1" s="368"/>
      <c r="KYZ1" s="368"/>
      <c r="KZA1" s="368"/>
      <c r="KZB1" s="368"/>
      <c r="KZC1" s="368"/>
      <c r="KZD1" s="368"/>
      <c r="KZE1" s="368"/>
      <c r="KZF1" s="368"/>
      <c r="KZG1" s="368"/>
      <c r="KZH1" s="368"/>
      <c r="KZI1" s="368"/>
      <c r="KZJ1" s="368"/>
      <c r="KZK1" s="368"/>
      <c r="KZL1" s="368"/>
      <c r="KZM1" s="368"/>
      <c r="KZN1" s="368"/>
      <c r="KZO1" s="368"/>
      <c r="KZP1" s="368"/>
      <c r="KZQ1" s="368"/>
      <c r="KZR1" s="368"/>
      <c r="KZS1" s="368"/>
      <c r="KZT1" s="368"/>
      <c r="KZU1" s="368"/>
      <c r="KZV1" s="368"/>
      <c r="KZW1" s="368"/>
      <c r="KZX1" s="368"/>
      <c r="KZY1" s="368"/>
      <c r="KZZ1" s="368"/>
      <c r="LAA1" s="368"/>
      <c r="LAB1" s="368"/>
      <c r="LAC1" s="368"/>
      <c r="LAD1" s="368"/>
      <c r="LAE1" s="368"/>
      <c r="LAF1" s="368"/>
      <c r="LAG1" s="368"/>
      <c r="LAH1" s="368"/>
      <c r="LAI1" s="368"/>
      <c r="LAJ1" s="368"/>
      <c r="LAK1" s="368"/>
      <c r="LAL1" s="368"/>
      <c r="LAM1" s="368"/>
      <c r="LAN1" s="368"/>
      <c r="LAO1" s="368"/>
      <c r="LAP1" s="368"/>
      <c r="LAQ1" s="368"/>
      <c r="LAR1" s="368"/>
      <c r="LAS1" s="368"/>
      <c r="LAT1" s="368"/>
      <c r="LAU1" s="368"/>
      <c r="LAV1" s="368"/>
      <c r="LAW1" s="368"/>
      <c r="LAX1" s="368"/>
      <c r="LAY1" s="368"/>
      <c r="LAZ1" s="368"/>
      <c r="LBA1" s="368"/>
      <c r="LBB1" s="368"/>
      <c r="LBC1" s="368"/>
      <c r="LBD1" s="368"/>
      <c r="LBE1" s="368"/>
      <c r="LBF1" s="368"/>
      <c r="LBG1" s="368"/>
      <c r="LBH1" s="368"/>
      <c r="LBI1" s="368"/>
      <c r="LBJ1" s="368"/>
      <c r="LBK1" s="368"/>
      <c r="LBL1" s="368"/>
      <c r="LBM1" s="368"/>
      <c r="LBN1" s="368"/>
      <c r="LBO1" s="368"/>
      <c r="LBP1" s="368"/>
      <c r="LBQ1" s="368"/>
      <c r="LBR1" s="368"/>
      <c r="LBS1" s="368"/>
      <c r="LBT1" s="368"/>
      <c r="LBU1" s="368"/>
      <c r="LBV1" s="368"/>
      <c r="LBW1" s="368"/>
      <c r="LBX1" s="368"/>
      <c r="LBY1" s="368"/>
      <c r="LBZ1" s="368"/>
      <c r="LCA1" s="368"/>
      <c r="LCB1" s="368"/>
      <c r="LCC1" s="368"/>
      <c r="LCD1" s="368"/>
      <c r="LCE1" s="368"/>
      <c r="LCF1" s="368"/>
      <c r="LCG1" s="368"/>
      <c r="LCH1" s="368"/>
      <c r="LCI1" s="368"/>
      <c r="LCJ1" s="368"/>
      <c r="LCK1" s="368"/>
      <c r="LCL1" s="368"/>
      <c r="LCM1" s="368"/>
      <c r="LCN1" s="368"/>
      <c r="LCO1" s="368"/>
      <c r="LCP1" s="368"/>
      <c r="LCQ1" s="368"/>
      <c r="LCR1" s="368"/>
      <c r="LCS1" s="368"/>
      <c r="LCT1" s="368"/>
      <c r="LCU1" s="368"/>
      <c r="LCV1" s="368"/>
      <c r="LCW1" s="368"/>
      <c r="LCX1" s="368"/>
      <c r="LCY1" s="368"/>
      <c r="LCZ1" s="368"/>
      <c r="LDA1" s="368"/>
      <c r="LDB1" s="368"/>
      <c r="LDC1" s="368"/>
      <c r="LDD1" s="368"/>
      <c r="LDE1" s="368"/>
      <c r="LDF1" s="368"/>
      <c r="LDG1" s="368"/>
      <c r="LDH1" s="368"/>
      <c r="LDI1" s="368"/>
      <c r="LDJ1" s="368"/>
      <c r="LDK1" s="368"/>
      <c r="LDL1" s="368"/>
      <c r="LDM1" s="368"/>
      <c r="LDN1" s="368"/>
      <c r="LDO1" s="368"/>
      <c r="LDP1" s="368"/>
      <c r="LDQ1" s="368"/>
      <c r="LDR1" s="368"/>
      <c r="LDS1" s="368"/>
      <c r="LDT1" s="368"/>
      <c r="LDU1" s="368"/>
      <c r="LDV1" s="368"/>
      <c r="LDW1" s="368"/>
      <c r="LDX1" s="368"/>
      <c r="LDY1" s="368"/>
      <c r="LDZ1" s="368"/>
      <c r="LEA1" s="368"/>
      <c r="LEB1" s="368"/>
      <c r="LEC1" s="368"/>
      <c r="LED1" s="368"/>
      <c r="LEE1" s="368"/>
      <c r="LEF1" s="368"/>
      <c r="LEG1" s="368"/>
      <c r="LEH1" s="368"/>
      <c r="LEI1" s="368"/>
      <c r="LEJ1" s="368"/>
      <c r="LEK1" s="368"/>
      <c r="LEL1" s="368"/>
      <c r="LEM1" s="368"/>
      <c r="LEN1" s="368"/>
      <c r="LEO1" s="368"/>
      <c r="LEP1" s="368"/>
      <c r="LEQ1" s="368"/>
      <c r="LER1" s="368"/>
      <c r="LES1" s="368"/>
      <c r="LET1" s="368"/>
      <c r="LEU1" s="368"/>
      <c r="LEV1" s="368"/>
      <c r="LEW1" s="368"/>
      <c r="LEX1" s="368"/>
      <c r="LEY1" s="368"/>
      <c r="LEZ1" s="368"/>
      <c r="LFA1" s="368"/>
      <c r="LFB1" s="368"/>
      <c r="LFC1" s="368"/>
      <c r="LFD1" s="368"/>
      <c r="LFE1" s="368"/>
      <c r="LFF1" s="368"/>
      <c r="LFG1" s="368"/>
      <c r="LFH1" s="368"/>
      <c r="LFI1" s="368"/>
      <c r="LFJ1" s="368"/>
      <c r="LFK1" s="368"/>
      <c r="LFL1" s="368"/>
      <c r="LFM1" s="368"/>
      <c r="LFN1" s="368"/>
      <c r="LFO1" s="368"/>
      <c r="LFP1" s="368"/>
      <c r="LFQ1" s="368"/>
      <c r="LFR1" s="368"/>
      <c r="LFS1" s="368"/>
      <c r="LFT1" s="368"/>
      <c r="LFU1" s="368"/>
      <c r="LFV1" s="368"/>
      <c r="LFW1" s="368"/>
      <c r="LFX1" s="368"/>
      <c r="LFY1" s="368"/>
      <c r="LFZ1" s="368"/>
      <c r="LGA1" s="368"/>
      <c r="LGB1" s="368"/>
      <c r="LGC1" s="368"/>
      <c r="LGD1" s="368"/>
      <c r="LGE1" s="368"/>
      <c r="LGF1" s="368"/>
      <c r="LGG1" s="368"/>
      <c r="LGH1" s="368"/>
      <c r="LGI1" s="368"/>
      <c r="LGJ1" s="368"/>
      <c r="LGK1" s="368"/>
      <c r="LGL1" s="368"/>
      <c r="LGM1" s="368"/>
      <c r="LGN1" s="368"/>
      <c r="LGO1" s="368"/>
      <c r="LGP1" s="368"/>
      <c r="LGQ1" s="368"/>
      <c r="LGR1" s="368"/>
      <c r="LGS1" s="368"/>
      <c r="LGT1" s="368"/>
      <c r="LGU1" s="368"/>
      <c r="LGV1" s="368"/>
      <c r="LGW1" s="368"/>
      <c r="LGX1" s="368"/>
      <c r="LGY1" s="368"/>
      <c r="LGZ1" s="368"/>
      <c r="LHA1" s="368"/>
      <c r="LHB1" s="368"/>
      <c r="LHC1" s="368"/>
      <c r="LHD1" s="368"/>
      <c r="LHE1" s="368"/>
      <c r="LHF1" s="368"/>
      <c r="LHG1" s="368"/>
      <c r="LHH1" s="368"/>
      <c r="LHI1" s="368"/>
      <c r="LHJ1" s="368"/>
      <c r="LHK1" s="368"/>
      <c r="LHL1" s="368"/>
      <c r="LHM1" s="368"/>
      <c r="LHN1" s="368"/>
      <c r="LHO1" s="368"/>
      <c r="LHP1" s="368"/>
      <c r="LHQ1" s="368"/>
      <c r="LHR1" s="368"/>
      <c r="LHS1" s="368"/>
      <c r="LHT1" s="368"/>
      <c r="LHU1" s="368"/>
      <c r="LHV1" s="368"/>
      <c r="LHW1" s="368"/>
      <c r="LHX1" s="368"/>
      <c r="LHY1" s="368"/>
      <c r="LHZ1" s="368"/>
      <c r="LIA1" s="368"/>
      <c r="LIB1" s="368"/>
      <c r="LIC1" s="368"/>
      <c r="LID1" s="368"/>
      <c r="LIE1" s="368"/>
      <c r="LIF1" s="368"/>
      <c r="LIG1" s="368"/>
      <c r="LIH1" s="368"/>
      <c r="LII1" s="368"/>
      <c r="LIJ1" s="368"/>
      <c r="LIK1" s="368"/>
      <c r="LIL1" s="368"/>
      <c r="LIM1" s="368"/>
      <c r="LIN1" s="368"/>
      <c r="LIO1" s="368"/>
      <c r="LIP1" s="368"/>
      <c r="LIQ1" s="368"/>
      <c r="LIR1" s="368"/>
      <c r="LIS1" s="368"/>
      <c r="LIT1" s="368"/>
      <c r="LIU1" s="368"/>
      <c r="LIV1" s="368"/>
      <c r="LIW1" s="368"/>
      <c r="LIX1" s="368"/>
      <c r="LIY1" s="368"/>
      <c r="LIZ1" s="368"/>
      <c r="LJA1" s="368"/>
      <c r="LJB1" s="368"/>
      <c r="LJC1" s="368"/>
      <c r="LJD1" s="368"/>
      <c r="LJE1" s="368"/>
      <c r="LJF1" s="368"/>
      <c r="LJG1" s="368"/>
      <c r="LJH1" s="368"/>
      <c r="LJI1" s="368"/>
      <c r="LJJ1" s="368"/>
      <c r="LJK1" s="368"/>
      <c r="LJL1" s="368"/>
      <c r="LJM1" s="368"/>
      <c r="LJN1" s="368"/>
      <c r="LJO1" s="368"/>
      <c r="LJP1" s="368"/>
      <c r="LJQ1" s="368"/>
      <c r="LJR1" s="368"/>
      <c r="LJS1" s="368"/>
      <c r="LJT1" s="368"/>
      <c r="LJU1" s="368"/>
      <c r="LJV1" s="368"/>
      <c r="LJW1" s="368"/>
      <c r="LJX1" s="368"/>
      <c r="LJY1" s="368"/>
      <c r="LJZ1" s="368"/>
      <c r="LKA1" s="368"/>
      <c r="LKB1" s="368"/>
      <c r="LKC1" s="368"/>
      <c r="LKD1" s="368"/>
      <c r="LKE1" s="368"/>
      <c r="LKF1" s="368"/>
      <c r="LKG1" s="368"/>
      <c r="LKH1" s="368"/>
      <c r="LKI1" s="368"/>
      <c r="LKJ1" s="368"/>
      <c r="LKK1" s="368"/>
      <c r="LKL1" s="368"/>
      <c r="LKM1" s="368"/>
      <c r="LKN1" s="368"/>
      <c r="LKO1" s="368"/>
      <c r="LKP1" s="368"/>
      <c r="LKQ1" s="368"/>
      <c r="LKR1" s="368"/>
      <c r="LKS1" s="368"/>
      <c r="LKT1" s="368"/>
      <c r="LKU1" s="368"/>
      <c r="LKV1" s="368"/>
      <c r="LKW1" s="368"/>
      <c r="LKX1" s="368"/>
      <c r="LKY1" s="368"/>
      <c r="LKZ1" s="368"/>
      <c r="LLA1" s="368"/>
      <c r="LLB1" s="368"/>
      <c r="LLC1" s="368"/>
      <c r="LLD1" s="368"/>
      <c r="LLE1" s="368"/>
      <c r="LLF1" s="368"/>
      <c r="LLG1" s="368"/>
      <c r="LLH1" s="368"/>
      <c r="LLI1" s="368"/>
      <c r="LLJ1" s="368"/>
      <c r="LLK1" s="368"/>
      <c r="LLL1" s="368"/>
      <c r="LLM1" s="368"/>
      <c r="LLN1" s="368"/>
      <c r="LLO1" s="368"/>
      <c r="LLP1" s="368"/>
      <c r="LLQ1" s="368"/>
      <c r="LLR1" s="368"/>
      <c r="LLS1" s="368"/>
      <c r="LLT1" s="368"/>
      <c r="LLU1" s="368"/>
      <c r="LLV1" s="368"/>
      <c r="LLW1" s="368"/>
      <c r="LLX1" s="368"/>
      <c r="LLY1" s="368"/>
      <c r="LLZ1" s="368"/>
      <c r="LMA1" s="368"/>
      <c r="LMB1" s="368"/>
      <c r="LMC1" s="368"/>
      <c r="LMD1" s="368"/>
      <c r="LME1" s="368"/>
      <c r="LMF1" s="368"/>
      <c r="LMG1" s="368"/>
      <c r="LMH1" s="368"/>
      <c r="LMI1" s="368"/>
      <c r="LMJ1" s="368"/>
      <c r="LMK1" s="368"/>
      <c r="LML1" s="368"/>
      <c r="LMM1" s="368"/>
      <c r="LMN1" s="368"/>
      <c r="LMO1" s="368"/>
      <c r="LMP1" s="368"/>
      <c r="LMQ1" s="368"/>
      <c r="LMR1" s="368"/>
      <c r="LMS1" s="368"/>
      <c r="LMT1" s="368"/>
      <c r="LMU1" s="368"/>
      <c r="LMV1" s="368"/>
      <c r="LMW1" s="368"/>
      <c r="LMX1" s="368"/>
      <c r="LMY1" s="368"/>
      <c r="LMZ1" s="368"/>
      <c r="LNA1" s="368"/>
      <c r="LNB1" s="368"/>
      <c r="LNC1" s="368"/>
      <c r="LND1" s="368"/>
      <c r="LNE1" s="368"/>
      <c r="LNF1" s="368"/>
      <c r="LNG1" s="368"/>
      <c r="LNH1" s="368"/>
      <c r="LNI1" s="368"/>
      <c r="LNJ1" s="368"/>
      <c r="LNK1" s="368"/>
      <c r="LNL1" s="368"/>
      <c r="LNM1" s="368"/>
      <c r="LNN1" s="368"/>
      <c r="LNO1" s="368"/>
      <c r="LNP1" s="368"/>
      <c r="LNQ1" s="368"/>
      <c r="LNR1" s="368"/>
      <c r="LNS1" s="368"/>
      <c r="LNT1" s="368"/>
      <c r="LNU1" s="368"/>
      <c r="LNV1" s="368"/>
      <c r="LNW1" s="368"/>
      <c r="LNX1" s="368"/>
      <c r="LNY1" s="368"/>
      <c r="LNZ1" s="368"/>
      <c r="LOA1" s="368"/>
      <c r="LOB1" s="368"/>
      <c r="LOC1" s="368"/>
      <c r="LOD1" s="368"/>
      <c r="LOE1" s="368"/>
      <c r="LOF1" s="368"/>
      <c r="LOG1" s="368"/>
      <c r="LOH1" s="368"/>
      <c r="LOI1" s="368"/>
      <c r="LOJ1" s="368"/>
      <c r="LOK1" s="368"/>
      <c r="LOL1" s="368"/>
      <c r="LOM1" s="368"/>
      <c r="LON1" s="368"/>
      <c r="LOO1" s="368"/>
      <c r="LOP1" s="368"/>
      <c r="LOQ1" s="368"/>
      <c r="LOR1" s="368"/>
      <c r="LOS1" s="368"/>
      <c r="LOT1" s="368"/>
      <c r="LOU1" s="368"/>
      <c r="LOV1" s="368"/>
      <c r="LOW1" s="368"/>
      <c r="LOX1" s="368"/>
      <c r="LOY1" s="368"/>
      <c r="LOZ1" s="368"/>
      <c r="LPA1" s="368"/>
      <c r="LPB1" s="368"/>
      <c r="LPC1" s="368"/>
      <c r="LPD1" s="368"/>
      <c r="LPE1" s="368"/>
      <c r="LPF1" s="368"/>
      <c r="LPG1" s="368"/>
      <c r="LPH1" s="368"/>
      <c r="LPI1" s="368"/>
      <c r="LPJ1" s="368"/>
      <c r="LPK1" s="368"/>
      <c r="LPL1" s="368"/>
      <c r="LPM1" s="368"/>
      <c r="LPN1" s="368"/>
      <c r="LPO1" s="368"/>
      <c r="LPP1" s="368"/>
      <c r="LPQ1" s="368"/>
      <c r="LPR1" s="368"/>
      <c r="LPS1" s="368"/>
      <c r="LPT1" s="368"/>
      <c r="LPU1" s="368"/>
      <c r="LPV1" s="368"/>
      <c r="LPW1" s="368"/>
      <c r="LPX1" s="368"/>
      <c r="LPY1" s="368"/>
      <c r="LPZ1" s="368"/>
      <c r="LQA1" s="368"/>
      <c r="LQB1" s="368"/>
      <c r="LQC1" s="368"/>
      <c r="LQD1" s="368"/>
      <c r="LQE1" s="368"/>
      <c r="LQF1" s="368"/>
      <c r="LQG1" s="368"/>
      <c r="LQH1" s="368"/>
      <c r="LQI1" s="368"/>
      <c r="LQJ1" s="368"/>
      <c r="LQK1" s="368"/>
      <c r="LQL1" s="368"/>
      <c r="LQM1" s="368"/>
      <c r="LQN1" s="368"/>
      <c r="LQO1" s="368"/>
      <c r="LQP1" s="368"/>
      <c r="LQQ1" s="368"/>
      <c r="LQR1" s="368"/>
      <c r="LQS1" s="368"/>
      <c r="LQT1" s="368"/>
      <c r="LQU1" s="368"/>
      <c r="LQV1" s="368"/>
      <c r="LQW1" s="368"/>
      <c r="LQX1" s="368"/>
      <c r="LQY1" s="368"/>
      <c r="LQZ1" s="368"/>
      <c r="LRA1" s="368"/>
      <c r="LRB1" s="368"/>
      <c r="LRC1" s="368"/>
      <c r="LRD1" s="368"/>
      <c r="LRE1" s="368"/>
      <c r="LRF1" s="368"/>
      <c r="LRG1" s="368"/>
      <c r="LRH1" s="368"/>
      <c r="LRI1" s="368"/>
      <c r="LRJ1" s="368"/>
      <c r="LRK1" s="368"/>
      <c r="LRL1" s="368"/>
      <c r="LRM1" s="368"/>
      <c r="LRN1" s="368"/>
      <c r="LRO1" s="368"/>
      <c r="LRP1" s="368"/>
      <c r="LRQ1" s="368"/>
      <c r="LRR1" s="368"/>
      <c r="LRS1" s="368"/>
      <c r="LRT1" s="368"/>
      <c r="LRU1" s="368"/>
      <c r="LRV1" s="368"/>
      <c r="LRW1" s="368"/>
      <c r="LRX1" s="368"/>
      <c r="LRY1" s="368"/>
      <c r="LRZ1" s="368"/>
      <c r="LSA1" s="368"/>
      <c r="LSB1" s="368"/>
      <c r="LSC1" s="368"/>
      <c r="LSD1" s="368"/>
      <c r="LSE1" s="368"/>
      <c r="LSF1" s="368"/>
      <c r="LSG1" s="368"/>
      <c r="LSH1" s="368"/>
      <c r="LSI1" s="368"/>
      <c r="LSJ1" s="368"/>
      <c r="LSK1" s="368"/>
      <c r="LSL1" s="368"/>
      <c r="LSM1" s="368"/>
      <c r="LSN1" s="368"/>
      <c r="LSO1" s="368"/>
      <c r="LSP1" s="368"/>
      <c r="LSQ1" s="368"/>
      <c r="LSR1" s="368"/>
      <c r="LSS1" s="368"/>
      <c r="LST1" s="368"/>
      <c r="LSU1" s="368"/>
      <c r="LSV1" s="368"/>
      <c r="LSW1" s="368"/>
      <c r="LSX1" s="368"/>
      <c r="LSY1" s="368"/>
      <c r="LSZ1" s="368"/>
      <c r="LTA1" s="368"/>
      <c r="LTB1" s="368"/>
      <c r="LTC1" s="368"/>
      <c r="LTD1" s="368"/>
      <c r="LTE1" s="368"/>
      <c r="LTF1" s="368"/>
      <c r="LTG1" s="368"/>
      <c r="LTH1" s="368"/>
      <c r="LTI1" s="368"/>
      <c r="LTJ1" s="368"/>
      <c r="LTK1" s="368"/>
      <c r="LTL1" s="368"/>
      <c r="LTM1" s="368"/>
      <c r="LTN1" s="368"/>
      <c r="LTO1" s="368"/>
      <c r="LTP1" s="368"/>
      <c r="LTQ1" s="368"/>
      <c r="LTR1" s="368"/>
      <c r="LTS1" s="368"/>
      <c r="LTT1" s="368"/>
      <c r="LTU1" s="368"/>
      <c r="LTV1" s="368"/>
      <c r="LTW1" s="368"/>
      <c r="LTX1" s="368"/>
      <c r="LTY1" s="368"/>
      <c r="LTZ1" s="368"/>
      <c r="LUA1" s="368"/>
      <c r="LUB1" s="368"/>
      <c r="LUC1" s="368"/>
      <c r="LUD1" s="368"/>
      <c r="LUE1" s="368"/>
      <c r="LUF1" s="368"/>
      <c r="LUG1" s="368"/>
      <c r="LUH1" s="368"/>
      <c r="LUI1" s="368"/>
      <c r="LUJ1" s="368"/>
      <c r="LUK1" s="368"/>
      <c r="LUL1" s="368"/>
      <c r="LUM1" s="368"/>
      <c r="LUN1" s="368"/>
      <c r="LUO1" s="368"/>
      <c r="LUP1" s="368"/>
      <c r="LUQ1" s="368"/>
      <c r="LUR1" s="368"/>
      <c r="LUS1" s="368"/>
      <c r="LUT1" s="368"/>
      <c r="LUU1" s="368"/>
      <c r="LUV1" s="368"/>
      <c r="LUW1" s="368"/>
      <c r="LUX1" s="368"/>
      <c r="LUY1" s="368"/>
      <c r="LUZ1" s="368"/>
      <c r="LVA1" s="368"/>
      <c r="LVB1" s="368"/>
      <c r="LVC1" s="368"/>
      <c r="LVD1" s="368"/>
      <c r="LVE1" s="368"/>
      <c r="LVF1" s="368"/>
      <c r="LVG1" s="368"/>
      <c r="LVH1" s="368"/>
      <c r="LVI1" s="368"/>
      <c r="LVJ1" s="368"/>
      <c r="LVK1" s="368"/>
      <c r="LVL1" s="368"/>
      <c r="LVM1" s="368"/>
      <c r="LVN1" s="368"/>
      <c r="LVO1" s="368"/>
      <c r="LVP1" s="368"/>
      <c r="LVQ1" s="368"/>
      <c r="LVR1" s="368"/>
      <c r="LVS1" s="368"/>
      <c r="LVT1" s="368"/>
      <c r="LVU1" s="368"/>
      <c r="LVV1" s="368"/>
      <c r="LVW1" s="368"/>
      <c r="LVX1" s="368"/>
      <c r="LVY1" s="368"/>
      <c r="LVZ1" s="368"/>
      <c r="LWA1" s="368"/>
      <c r="LWB1" s="368"/>
      <c r="LWC1" s="368"/>
      <c r="LWD1" s="368"/>
      <c r="LWE1" s="368"/>
      <c r="LWF1" s="368"/>
      <c r="LWG1" s="368"/>
      <c r="LWH1" s="368"/>
      <c r="LWI1" s="368"/>
      <c r="LWJ1" s="368"/>
      <c r="LWK1" s="368"/>
      <c r="LWL1" s="368"/>
      <c r="LWM1" s="368"/>
      <c r="LWN1" s="368"/>
      <c r="LWO1" s="368"/>
      <c r="LWP1" s="368"/>
      <c r="LWQ1" s="368"/>
      <c r="LWR1" s="368"/>
      <c r="LWS1" s="368"/>
      <c r="LWT1" s="368"/>
      <c r="LWU1" s="368"/>
      <c r="LWV1" s="368"/>
      <c r="LWW1" s="368"/>
      <c r="LWX1" s="368"/>
      <c r="LWY1" s="368"/>
      <c r="LWZ1" s="368"/>
      <c r="LXA1" s="368"/>
      <c r="LXB1" s="368"/>
      <c r="LXC1" s="368"/>
      <c r="LXD1" s="368"/>
      <c r="LXE1" s="368"/>
      <c r="LXF1" s="368"/>
      <c r="LXG1" s="368"/>
      <c r="LXH1" s="368"/>
      <c r="LXI1" s="368"/>
      <c r="LXJ1" s="368"/>
      <c r="LXK1" s="368"/>
      <c r="LXL1" s="368"/>
      <c r="LXM1" s="368"/>
      <c r="LXN1" s="368"/>
      <c r="LXO1" s="368"/>
      <c r="LXP1" s="368"/>
      <c r="LXQ1" s="368"/>
      <c r="LXR1" s="368"/>
      <c r="LXS1" s="368"/>
      <c r="LXT1" s="368"/>
      <c r="LXU1" s="368"/>
      <c r="LXV1" s="368"/>
      <c r="LXW1" s="368"/>
      <c r="LXX1" s="368"/>
      <c r="LXY1" s="368"/>
      <c r="LXZ1" s="368"/>
      <c r="LYA1" s="368"/>
      <c r="LYB1" s="368"/>
      <c r="LYC1" s="368"/>
      <c r="LYD1" s="368"/>
      <c r="LYE1" s="368"/>
      <c r="LYF1" s="368"/>
      <c r="LYG1" s="368"/>
      <c r="LYH1" s="368"/>
      <c r="LYI1" s="368"/>
      <c r="LYJ1" s="368"/>
      <c r="LYK1" s="368"/>
      <c r="LYL1" s="368"/>
      <c r="LYM1" s="368"/>
      <c r="LYN1" s="368"/>
      <c r="LYO1" s="368"/>
      <c r="LYP1" s="368"/>
      <c r="LYQ1" s="368"/>
      <c r="LYR1" s="368"/>
      <c r="LYS1" s="368"/>
      <c r="LYT1" s="368"/>
      <c r="LYU1" s="368"/>
      <c r="LYV1" s="368"/>
      <c r="LYW1" s="368"/>
      <c r="LYX1" s="368"/>
      <c r="LYY1" s="368"/>
      <c r="LYZ1" s="368"/>
      <c r="LZA1" s="368"/>
      <c r="LZB1" s="368"/>
      <c r="LZC1" s="368"/>
      <c r="LZD1" s="368"/>
      <c r="LZE1" s="368"/>
      <c r="LZF1" s="368"/>
      <c r="LZG1" s="368"/>
      <c r="LZH1" s="368"/>
      <c r="LZI1" s="368"/>
      <c r="LZJ1" s="368"/>
      <c r="LZK1" s="368"/>
      <c r="LZL1" s="368"/>
      <c r="LZM1" s="368"/>
      <c r="LZN1" s="368"/>
      <c r="LZO1" s="368"/>
      <c r="LZP1" s="368"/>
      <c r="LZQ1" s="368"/>
      <c r="LZR1" s="368"/>
      <c r="LZS1" s="368"/>
      <c r="LZT1" s="368"/>
      <c r="LZU1" s="368"/>
      <c r="LZV1" s="368"/>
      <c r="LZW1" s="368"/>
      <c r="LZX1" s="368"/>
      <c r="LZY1" s="368"/>
      <c r="LZZ1" s="368"/>
      <c r="MAA1" s="368"/>
      <c r="MAB1" s="368"/>
      <c r="MAC1" s="368"/>
      <c r="MAD1" s="368"/>
      <c r="MAE1" s="368"/>
      <c r="MAF1" s="368"/>
      <c r="MAG1" s="368"/>
      <c r="MAH1" s="368"/>
      <c r="MAI1" s="368"/>
      <c r="MAJ1" s="368"/>
      <c r="MAK1" s="368"/>
      <c r="MAL1" s="368"/>
      <c r="MAM1" s="368"/>
      <c r="MAN1" s="368"/>
      <c r="MAO1" s="368"/>
      <c r="MAP1" s="368"/>
      <c r="MAQ1" s="368"/>
      <c r="MAR1" s="368"/>
      <c r="MAS1" s="368"/>
      <c r="MAT1" s="368"/>
      <c r="MAU1" s="368"/>
      <c r="MAV1" s="368"/>
      <c r="MAW1" s="368"/>
      <c r="MAX1" s="368"/>
      <c r="MAY1" s="368"/>
      <c r="MAZ1" s="368"/>
      <c r="MBA1" s="368"/>
      <c r="MBB1" s="368"/>
      <c r="MBC1" s="368"/>
      <c r="MBD1" s="368"/>
      <c r="MBE1" s="368"/>
      <c r="MBF1" s="368"/>
      <c r="MBG1" s="368"/>
      <c r="MBH1" s="368"/>
      <c r="MBI1" s="368"/>
      <c r="MBJ1" s="368"/>
      <c r="MBK1" s="368"/>
      <c r="MBL1" s="368"/>
      <c r="MBM1" s="368"/>
      <c r="MBN1" s="368"/>
      <c r="MBO1" s="368"/>
      <c r="MBP1" s="368"/>
      <c r="MBQ1" s="368"/>
      <c r="MBR1" s="368"/>
      <c r="MBS1" s="368"/>
      <c r="MBT1" s="368"/>
      <c r="MBU1" s="368"/>
      <c r="MBV1" s="368"/>
      <c r="MBW1" s="368"/>
      <c r="MBX1" s="368"/>
      <c r="MBY1" s="368"/>
      <c r="MBZ1" s="368"/>
      <c r="MCA1" s="368"/>
      <c r="MCB1" s="368"/>
      <c r="MCC1" s="368"/>
      <c r="MCD1" s="368"/>
      <c r="MCE1" s="368"/>
      <c r="MCF1" s="368"/>
      <c r="MCG1" s="368"/>
      <c r="MCH1" s="368"/>
      <c r="MCI1" s="368"/>
      <c r="MCJ1" s="368"/>
      <c r="MCK1" s="368"/>
      <c r="MCL1" s="368"/>
      <c r="MCM1" s="368"/>
      <c r="MCN1" s="368"/>
      <c r="MCO1" s="368"/>
      <c r="MCP1" s="368"/>
      <c r="MCQ1" s="368"/>
      <c r="MCR1" s="368"/>
      <c r="MCS1" s="368"/>
      <c r="MCT1" s="368"/>
      <c r="MCU1" s="368"/>
      <c r="MCV1" s="368"/>
      <c r="MCW1" s="368"/>
      <c r="MCX1" s="368"/>
      <c r="MCY1" s="368"/>
      <c r="MCZ1" s="368"/>
      <c r="MDA1" s="368"/>
      <c r="MDB1" s="368"/>
      <c r="MDC1" s="368"/>
      <c r="MDD1" s="368"/>
      <c r="MDE1" s="368"/>
      <c r="MDF1" s="368"/>
      <c r="MDG1" s="368"/>
      <c r="MDH1" s="368"/>
      <c r="MDI1" s="368"/>
      <c r="MDJ1" s="368"/>
      <c r="MDK1" s="368"/>
      <c r="MDL1" s="368"/>
      <c r="MDM1" s="368"/>
      <c r="MDN1" s="368"/>
      <c r="MDO1" s="368"/>
      <c r="MDP1" s="368"/>
      <c r="MDQ1" s="368"/>
      <c r="MDR1" s="368"/>
      <c r="MDS1" s="368"/>
      <c r="MDT1" s="368"/>
      <c r="MDU1" s="368"/>
      <c r="MDV1" s="368"/>
      <c r="MDW1" s="368"/>
      <c r="MDX1" s="368"/>
      <c r="MDY1" s="368"/>
      <c r="MDZ1" s="368"/>
      <c r="MEA1" s="368"/>
      <c r="MEB1" s="368"/>
      <c r="MEC1" s="368"/>
      <c r="MED1" s="368"/>
      <c r="MEE1" s="368"/>
      <c r="MEF1" s="368"/>
      <c r="MEG1" s="368"/>
      <c r="MEH1" s="368"/>
      <c r="MEI1" s="368"/>
      <c r="MEJ1" s="368"/>
      <c r="MEK1" s="368"/>
      <c r="MEL1" s="368"/>
      <c r="MEM1" s="368"/>
      <c r="MEN1" s="368"/>
      <c r="MEO1" s="368"/>
      <c r="MEP1" s="368"/>
      <c r="MEQ1" s="368"/>
      <c r="MER1" s="368"/>
      <c r="MES1" s="368"/>
      <c r="MET1" s="368"/>
      <c r="MEU1" s="368"/>
      <c r="MEV1" s="368"/>
      <c r="MEW1" s="368"/>
      <c r="MEX1" s="368"/>
      <c r="MEY1" s="368"/>
      <c r="MEZ1" s="368"/>
      <c r="MFA1" s="368"/>
      <c r="MFB1" s="368"/>
      <c r="MFC1" s="368"/>
      <c r="MFD1" s="368"/>
      <c r="MFE1" s="368"/>
      <c r="MFF1" s="368"/>
      <c r="MFG1" s="368"/>
      <c r="MFH1" s="368"/>
      <c r="MFI1" s="368"/>
      <c r="MFJ1" s="368"/>
      <c r="MFK1" s="368"/>
      <c r="MFL1" s="368"/>
      <c r="MFM1" s="368"/>
      <c r="MFN1" s="368"/>
      <c r="MFO1" s="368"/>
      <c r="MFP1" s="368"/>
      <c r="MFQ1" s="368"/>
      <c r="MFR1" s="368"/>
      <c r="MFS1" s="368"/>
      <c r="MFT1" s="368"/>
      <c r="MFU1" s="368"/>
      <c r="MFV1" s="368"/>
      <c r="MFW1" s="368"/>
      <c r="MFX1" s="368"/>
      <c r="MFY1" s="368"/>
      <c r="MFZ1" s="368"/>
      <c r="MGA1" s="368"/>
      <c r="MGB1" s="368"/>
      <c r="MGC1" s="368"/>
      <c r="MGD1" s="368"/>
      <c r="MGE1" s="368"/>
      <c r="MGF1" s="368"/>
      <c r="MGG1" s="368"/>
      <c r="MGH1" s="368"/>
      <c r="MGI1" s="368"/>
      <c r="MGJ1" s="368"/>
      <c r="MGK1" s="368"/>
      <c r="MGL1" s="368"/>
      <c r="MGM1" s="368"/>
      <c r="MGN1" s="368"/>
      <c r="MGO1" s="368"/>
      <c r="MGP1" s="368"/>
      <c r="MGQ1" s="368"/>
      <c r="MGR1" s="368"/>
      <c r="MGS1" s="368"/>
      <c r="MGT1" s="368"/>
      <c r="MGU1" s="368"/>
      <c r="MGV1" s="368"/>
      <c r="MGW1" s="368"/>
      <c r="MGX1" s="368"/>
      <c r="MGY1" s="368"/>
      <c r="MGZ1" s="368"/>
      <c r="MHA1" s="368"/>
      <c r="MHB1" s="368"/>
      <c r="MHC1" s="368"/>
      <c r="MHD1" s="368"/>
      <c r="MHE1" s="368"/>
      <c r="MHF1" s="368"/>
      <c r="MHG1" s="368"/>
      <c r="MHH1" s="368"/>
      <c r="MHI1" s="368"/>
      <c r="MHJ1" s="368"/>
      <c r="MHK1" s="368"/>
      <c r="MHL1" s="368"/>
      <c r="MHM1" s="368"/>
      <c r="MHN1" s="368"/>
      <c r="MHO1" s="368"/>
      <c r="MHP1" s="368"/>
      <c r="MHQ1" s="368"/>
      <c r="MHR1" s="368"/>
      <c r="MHS1" s="368"/>
      <c r="MHT1" s="368"/>
      <c r="MHU1" s="368"/>
      <c r="MHV1" s="368"/>
      <c r="MHW1" s="368"/>
      <c r="MHX1" s="368"/>
      <c r="MHY1" s="368"/>
      <c r="MHZ1" s="368"/>
      <c r="MIA1" s="368"/>
      <c r="MIB1" s="368"/>
      <c r="MIC1" s="368"/>
      <c r="MID1" s="368"/>
      <c r="MIE1" s="368"/>
      <c r="MIF1" s="368"/>
      <c r="MIG1" s="368"/>
      <c r="MIH1" s="368"/>
      <c r="MII1" s="368"/>
      <c r="MIJ1" s="368"/>
      <c r="MIK1" s="368"/>
      <c r="MIL1" s="368"/>
      <c r="MIM1" s="368"/>
      <c r="MIN1" s="368"/>
      <c r="MIO1" s="368"/>
      <c r="MIP1" s="368"/>
      <c r="MIQ1" s="368"/>
      <c r="MIR1" s="368"/>
      <c r="MIS1" s="368"/>
      <c r="MIT1" s="368"/>
      <c r="MIU1" s="368"/>
      <c r="MIV1" s="368"/>
      <c r="MIW1" s="368"/>
      <c r="MIX1" s="368"/>
      <c r="MIY1" s="368"/>
      <c r="MIZ1" s="368"/>
      <c r="MJA1" s="368"/>
      <c r="MJB1" s="368"/>
      <c r="MJC1" s="368"/>
      <c r="MJD1" s="368"/>
      <c r="MJE1" s="368"/>
      <c r="MJF1" s="368"/>
      <c r="MJG1" s="368"/>
      <c r="MJH1" s="368"/>
      <c r="MJI1" s="368"/>
      <c r="MJJ1" s="368"/>
      <c r="MJK1" s="368"/>
      <c r="MJL1" s="368"/>
      <c r="MJM1" s="368"/>
      <c r="MJN1" s="368"/>
      <c r="MJO1" s="368"/>
      <c r="MJP1" s="368"/>
      <c r="MJQ1" s="368"/>
      <c r="MJR1" s="368"/>
      <c r="MJS1" s="368"/>
      <c r="MJT1" s="368"/>
      <c r="MJU1" s="368"/>
      <c r="MJV1" s="368"/>
      <c r="MJW1" s="368"/>
      <c r="MJX1" s="368"/>
      <c r="MJY1" s="368"/>
      <c r="MJZ1" s="368"/>
      <c r="MKA1" s="368"/>
      <c r="MKB1" s="368"/>
      <c r="MKC1" s="368"/>
      <c r="MKD1" s="368"/>
      <c r="MKE1" s="368"/>
      <c r="MKF1" s="368"/>
      <c r="MKG1" s="368"/>
      <c r="MKH1" s="368"/>
      <c r="MKI1" s="368"/>
      <c r="MKJ1" s="368"/>
      <c r="MKK1" s="368"/>
      <c r="MKL1" s="368"/>
      <c r="MKM1" s="368"/>
      <c r="MKN1" s="368"/>
      <c r="MKO1" s="368"/>
      <c r="MKP1" s="368"/>
      <c r="MKQ1" s="368"/>
      <c r="MKR1" s="368"/>
      <c r="MKS1" s="368"/>
      <c r="MKT1" s="368"/>
      <c r="MKU1" s="368"/>
      <c r="MKV1" s="368"/>
      <c r="MKW1" s="368"/>
      <c r="MKX1" s="368"/>
      <c r="MKY1" s="368"/>
      <c r="MKZ1" s="368"/>
      <c r="MLA1" s="368"/>
      <c r="MLB1" s="368"/>
      <c r="MLC1" s="368"/>
      <c r="MLD1" s="368"/>
      <c r="MLE1" s="368"/>
      <c r="MLF1" s="368"/>
      <c r="MLG1" s="368"/>
      <c r="MLH1" s="368"/>
      <c r="MLI1" s="368"/>
      <c r="MLJ1" s="368"/>
      <c r="MLK1" s="368"/>
      <c r="MLL1" s="368"/>
      <c r="MLM1" s="368"/>
      <c r="MLN1" s="368"/>
      <c r="MLO1" s="368"/>
      <c r="MLP1" s="368"/>
      <c r="MLQ1" s="368"/>
      <c r="MLR1" s="368"/>
      <c r="MLS1" s="368"/>
      <c r="MLT1" s="368"/>
      <c r="MLU1" s="368"/>
      <c r="MLV1" s="368"/>
      <c r="MLW1" s="368"/>
      <c r="MLX1" s="368"/>
      <c r="MLY1" s="368"/>
      <c r="MLZ1" s="368"/>
      <c r="MMA1" s="368"/>
      <c r="MMB1" s="368"/>
      <c r="MMC1" s="368"/>
      <c r="MMD1" s="368"/>
      <c r="MME1" s="368"/>
      <c r="MMF1" s="368"/>
      <c r="MMG1" s="368"/>
      <c r="MMH1" s="368"/>
      <c r="MMI1" s="368"/>
      <c r="MMJ1" s="368"/>
      <c r="MMK1" s="368"/>
      <c r="MML1" s="368"/>
      <c r="MMM1" s="368"/>
      <c r="MMN1" s="368"/>
      <c r="MMO1" s="368"/>
      <c r="MMP1" s="368"/>
      <c r="MMQ1" s="368"/>
      <c r="MMR1" s="368"/>
      <c r="MMS1" s="368"/>
      <c r="MMT1" s="368"/>
      <c r="MMU1" s="368"/>
      <c r="MMV1" s="368"/>
      <c r="MMW1" s="368"/>
      <c r="MMX1" s="368"/>
      <c r="MMY1" s="368"/>
      <c r="MMZ1" s="368"/>
      <c r="MNA1" s="368"/>
      <c r="MNB1" s="368"/>
      <c r="MNC1" s="368"/>
      <c r="MND1" s="368"/>
      <c r="MNE1" s="368"/>
      <c r="MNF1" s="368"/>
      <c r="MNG1" s="368"/>
      <c r="MNH1" s="368"/>
      <c r="MNI1" s="368"/>
      <c r="MNJ1" s="368"/>
      <c r="MNK1" s="368"/>
      <c r="MNL1" s="368"/>
      <c r="MNM1" s="368"/>
      <c r="MNN1" s="368"/>
      <c r="MNO1" s="368"/>
      <c r="MNP1" s="368"/>
      <c r="MNQ1" s="368"/>
      <c r="MNR1" s="368"/>
      <c r="MNS1" s="368"/>
      <c r="MNT1" s="368"/>
      <c r="MNU1" s="368"/>
      <c r="MNV1" s="368"/>
      <c r="MNW1" s="368"/>
      <c r="MNX1" s="368"/>
      <c r="MNY1" s="368"/>
      <c r="MNZ1" s="368"/>
      <c r="MOA1" s="368"/>
      <c r="MOB1" s="368"/>
      <c r="MOC1" s="368"/>
      <c r="MOD1" s="368"/>
      <c r="MOE1" s="368"/>
      <c r="MOF1" s="368"/>
      <c r="MOG1" s="368"/>
      <c r="MOH1" s="368"/>
      <c r="MOI1" s="368"/>
      <c r="MOJ1" s="368"/>
      <c r="MOK1" s="368"/>
      <c r="MOL1" s="368"/>
      <c r="MOM1" s="368"/>
      <c r="MON1" s="368"/>
      <c r="MOO1" s="368"/>
      <c r="MOP1" s="368"/>
      <c r="MOQ1" s="368"/>
      <c r="MOR1" s="368"/>
      <c r="MOS1" s="368"/>
      <c r="MOT1" s="368"/>
      <c r="MOU1" s="368"/>
      <c r="MOV1" s="368"/>
      <c r="MOW1" s="368"/>
      <c r="MOX1" s="368"/>
      <c r="MOY1" s="368"/>
      <c r="MOZ1" s="368"/>
      <c r="MPA1" s="368"/>
      <c r="MPB1" s="368"/>
      <c r="MPC1" s="368"/>
      <c r="MPD1" s="368"/>
      <c r="MPE1" s="368"/>
      <c r="MPF1" s="368"/>
      <c r="MPG1" s="368"/>
      <c r="MPH1" s="368"/>
      <c r="MPI1" s="368"/>
      <c r="MPJ1" s="368"/>
      <c r="MPK1" s="368"/>
      <c r="MPL1" s="368"/>
      <c r="MPM1" s="368"/>
      <c r="MPN1" s="368"/>
      <c r="MPO1" s="368"/>
      <c r="MPP1" s="368"/>
      <c r="MPQ1" s="368"/>
      <c r="MPR1" s="368"/>
      <c r="MPS1" s="368"/>
      <c r="MPT1" s="368"/>
      <c r="MPU1" s="368"/>
      <c r="MPV1" s="368"/>
      <c r="MPW1" s="368"/>
      <c r="MPX1" s="368"/>
      <c r="MPY1" s="368"/>
      <c r="MPZ1" s="368"/>
      <c r="MQA1" s="368"/>
      <c r="MQB1" s="368"/>
      <c r="MQC1" s="368"/>
      <c r="MQD1" s="368"/>
      <c r="MQE1" s="368"/>
      <c r="MQF1" s="368"/>
      <c r="MQG1" s="368"/>
      <c r="MQH1" s="368"/>
      <c r="MQI1" s="368"/>
      <c r="MQJ1" s="368"/>
      <c r="MQK1" s="368"/>
      <c r="MQL1" s="368"/>
      <c r="MQM1" s="368"/>
      <c r="MQN1" s="368"/>
      <c r="MQO1" s="368"/>
      <c r="MQP1" s="368"/>
      <c r="MQQ1" s="368"/>
      <c r="MQR1" s="368"/>
      <c r="MQS1" s="368"/>
      <c r="MQT1" s="368"/>
      <c r="MQU1" s="368"/>
      <c r="MQV1" s="368"/>
      <c r="MQW1" s="368"/>
      <c r="MQX1" s="368"/>
      <c r="MQY1" s="368"/>
      <c r="MQZ1" s="368"/>
      <c r="MRA1" s="368"/>
      <c r="MRB1" s="368"/>
      <c r="MRC1" s="368"/>
      <c r="MRD1" s="368"/>
      <c r="MRE1" s="368"/>
      <c r="MRF1" s="368"/>
      <c r="MRG1" s="368"/>
      <c r="MRH1" s="368"/>
      <c r="MRI1" s="368"/>
      <c r="MRJ1" s="368"/>
      <c r="MRK1" s="368"/>
      <c r="MRL1" s="368"/>
      <c r="MRM1" s="368"/>
      <c r="MRN1" s="368"/>
      <c r="MRO1" s="368"/>
      <c r="MRP1" s="368"/>
      <c r="MRQ1" s="368"/>
      <c r="MRR1" s="368"/>
      <c r="MRS1" s="368"/>
      <c r="MRT1" s="368"/>
      <c r="MRU1" s="368"/>
      <c r="MRV1" s="368"/>
      <c r="MRW1" s="368"/>
      <c r="MRX1" s="368"/>
      <c r="MRY1" s="368"/>
      <c r="MRZ1" s="368"/>
      <c r="MSA1" s="368"/>
      <c r="MSB1" s="368"/>
      <c r="MSC1" s="368"/>
      <c r="MSD1" s="368"/>
      <c r="MSE1" s="368"/>
      <c r="MSF1" s="368"/>
      <c r="MSG1" s="368"/>
      <c r="MSH1" s="368"/>
      <c r="MSI1" s="368"/>
      <c r="MSJ1" s="368"/>
      <c r="MSK1" s="368"/>
      <c r="MSL1" s="368"/>
      <c r="MSM1" s="368"/>
      <c r="MSN1" s="368"/>
      <c r="MSO1" s="368"/>
      <c r="MSP1" s="368"/>
      <c r="MSQ1" s="368"/>
      <c r="MSR1" s="368"/>
      <c r="MSS1" s="368"/>
      <c r="MST1" s="368"/>
      <c r="MSU1" s="368"/>
      <c r="MSV1" s="368"/>
      <c r="MSW1" s="368"/>
      <c r="MSX1" s="368"/>
      <c r="MSY1" s="368"/>
      <c r="MSZ1" s="368"/>
      <c r="MTA1" s="368"/>
      <c r="MTB1" s="368"/>
      <c r="MTC1" s="368"/>
      <c r="MTD1" s="368"/>
      <c r="MTE1" s="368"/>
      <c r="MTF1" s="368"/>
      <c r="MTG1" s="368"/>
      <c r="MTH1" s="368"/>
      <c r="MTI1" s="368"/>
      <c r="MTJ1" s="368"/>
      <c r="MTK1" s="368"/>
      <c r="MTL1" s="368"/>
      <c r="MTM1" s="368"/>
      <c r="MTN1" s="368"/>
      <c r="MTO1" s="368"/>
      <c r="MTP1" s="368"/>
      <c r="MTQ1" s="368"/>
      <c r="MTR1" s="368"/>
      <c r="MTS1" s="368"/>
      <c r="MTT1" s="368"/>
      <c r="MTU1" s="368"/>
      <c r="MTV1" s="368"/>
      <c r="MTW1" s="368"/>
      <c r="MTX1" s="368"/>
      <c r="MTY1" s="368"/>
      <c r="MTZ1" s="368"/>
      <c r="MUA1" s="368"/>
      <c r="MUB1" s="368"/>
      <c r="MUC1" s="368"/>
      <c r="MUD1" s="368"/>
      <c r="MUE1" s="368"/>
      <c r="MUF1" s="368"/>
      <c r="MUG1" s="368"/>
      <c r="MUH1" s="368"/>
      <c r="MUI1" s="368"/>
      <c r="MUJ1" s="368"/>
      <c r="MUK1" s="368"/>
      <c r="MUL1" s="368"/>
      <c r="MUM1" s="368"/>
      <c r="MUN1" s="368"/>
      <c r="MUO1" s="368"/>
      <c r="MUP1" s="368"/>
      <c r="MUQ1" s="368"/>
      <c r="MUR1" s="368"/>
      <c r="MUS1" s="368"/>
      <c r="MUT1" s="368"/>
      <c r="MUU1" s="368"/>
      <c r="MUV1" s="368"/>
      <c r="MUW1" s="368"/>
      <c r="MUX1" s="368"/>
      <c r="MUY1" s="368"/>
      <c r="MUZ1" s="368"/>
      <c r="MVA1" s="368"/>
      <c r="MVB1" s="368"/>
      <c r="MVC1" s="368"/>
      <c r="MVD1" s="368"/>
      <c r="MVE1" s="368"/>
      <c r="MVF1" s="368"/>
      <c r="MVG1" s="368"/>
      <c r="MVH1" s="368"/>
      <c r="MVI1" s="368"/>
      <c r="MVJ1" s="368"/>
      <c r="MVK1" s="368"/>
      <c r="MVL1" s="368"/>
      <c r="MVM1" s="368"/>
      <c r="MVN1" s="368"/>
      <c r="MVO1" s="368"/>
      <c r="MVP1" s="368"/>
      <c r="MVQ1" s="368"/>
      <c r="MVR1" s="368"/>
      <c r="MVS1" s="368"/>
      <c r="MVT1" s="368"/>
      <c r="MVU1" s="368"/>
      <c r="MVV1" s="368"/>
      <c r="MVW1" s="368"/>
      <c r="MVX1" s="368"/>
      <c r="MVY1" s="368"/>
      <c r="MVZ1" s="368"/>
      <c r="MWA1" s="368"/>
      <c r="MWB1" s="368"/>
      <c r="MWC1" s="368"/>
      <c r="MWD1" s="368"/>
      <c r="MWE1" s="368"/>
      <c r="MWF1" s="368"/>
      <c r="MWG1" s="368"/>
      <c r="MWH1" s="368"/>
      <c r="MWI1" s="368"/>
      <c r="MWJ1" s="368"/>
      <c r="MWK1" s="368"/>
      <c r="MWL1" s="368"/>
      <c r="MWM1" s="368"/>
      <c r="MWN1" s="368"/>
      <c r="MWO1" s="368"/>
      <c r="MWP1" s="368"/>
      <c r="MWQ1" s="368"/>
      <c r="MWR1" s="368"/>
      <c r="MWS1" s="368"/>
      <c r="MWT1" s="368"/>
      <c r="MWU1" s="368"/>
      <c r="MWV1" s="368"/>
      <c r="MWW1" s="368"/>
      <c r="MWX1" s="368"/>
      <c r="MWY1" s="368"/>
      <c r="MWZ1" s="368"/>
      <c r="MXA1" s="368"/>
      <c r="MXB1" s="368"/>
      <c r="MXC1" s="368"/>
      <c r="MXD1" s="368"/>
      <c r="MXE1" s="368"/>
      <c r="MXF1" s="368"/>
      <c r="MXG1" s="368"/>
      <c r="MXH1" s="368"/>
      <c r="MXI1" s="368"/>
      <c r="MXJ1" s="368"/>
      <c r="MXK1" s="368"/>
      <c r="MXL1" s="368"/>
      <c r="MXM1" s="368"/>
      <c r="MXN1" s="368"/>
      <c r="MXO1" s="368"/>
      <c r="MXP1" s="368"/>
      <c r="MXQ1" s="368"/>
      <c r="MXR1" s="368"/>
      <c r="MXS1" s="368"/>
      <c r="MXT1" s="368"/>
      <c r="MXU1" s="368"/>
      <c r="MXV1" s="368"/>
      <c r="MXW1" s="368"/>
      <c r="MXX1" s="368"/>
      <c r="MXY1" s="368"/>
      <c r="MXZ1" s="368"/>
      <c r="MYA1" s="368"/>
      <c r="MYB1" s="368"/>
      <c r="MYC1" s="368"/>
      <c r="MYD1" s="368"/>
      <c r="MYE1" s="368"/>
      <c r="MYF1" s="368"/>
      <c r="MYG1" s="368"/>
      <c r="MYH1" s="368"/>
      <c r="MYI1" s="368"/>
      <c r="MYJ1" s="368"/>
      <c r="MYK1" s="368"/>
      <c r="MYL1" s="368"/>
      <c r="MYM1" s="368"/>
      <c r="MYN1" s="368"/>
      <c r="MYO1" s="368"/>
      <c r="MYP1" s="368"/>
      <c r="MYQ1" s="368"/>
      <c r="MYR1" s="368"/>
      <c r="MYS1" s="368"/>
      <c r="MYT1" s="368"/>
      <c r="MYU1" s="368"/>
      <c r="MYV1" s="368"/>
      <c r="MYW1" s="368"/>
      <c r="MYX1" s="368"/>
      <c r="MYY1" s="368"/>
      <c r="MYZ1" s="368"/>
      <c r="MZA1" s="368"/>
      <c r="MZB1" s="368"/>
      <c r="MZC1" s="368"/>
      <c r="MZD1" s="368"/>
      <c r="MZE1" s="368"/>
      <c r="MZF1" s="368"/>
      <c r="MZG1" s="368"/>
      <c r="MZH1" s="368"/>
      <c r="MZI1" s="368"/>
      <c r="MZJ1" s="368"/>
      <c r="MZK1" s="368"/>
      <c r="MZL1" s="368"/>
      <c r="MZM1" s="368"/>
      <c r="MZN1" s="368"/>
      <c r="MZO1" s="368"/>
      <c r="MZP1" s="368"/>
      <c r="MZQ1" s="368"/>
      <c r="MZR1" s="368"/>
      <c r="MZS1" s="368"/>
      <c r="MZT1" s="368"/>
      <c r="MZU1" s="368"/>
      <c r="MZV1" s="368"/>
      <c r="MZW1" s="368"/>
      <c r="MZX1" s="368"/>
      <c r="MZY1" s="368"/>
      <c r="MZZ1" s="368"/>
      <c r="NAA1" s="368"/>
      <c r="NAB1" s="368"/>
      <c r="NAC1" s="368"/>
      <c r="NAD1" s="368"/>
      <c r="NAE1" s="368"/>
      <c r="NAF1" s="368"/>
      <c r="NAG1" s="368"/>
      <c r="NAH1" s="368"/>
      <c r="NAI1" s="368"/>
      <c r="NAJ1" s="368"/>
      <c r="NAK1" s="368"/>
      <c r="NAL1" s="368"/>
      <c r="NAM1" s="368"/>
      <c r="NAN1" s="368"/>
      <c r="NAO1" s="368"/>
      <c r="NAP1" s="368"/>
      <c r="NAQ1" s="368"/>
      <c r="NAR1" s="368"/>
      <c r="NAS1" s="368"/>
      <c r="NAT1" s="368"/>
      <c r="NAU1" s="368"/>
      <c r="NAV1" s="368"/>
      <c r="NAW1" s="368"/>
      <c r="NAX1" s="368"/>
      <c r="NAY1" s="368"/>
      <c r="NAZ1" s="368"/>
      <c r="NBA1" s="368"/>
      <c r="NBB1" s="368"/>
      <c r="NBC1" s="368"/>
      <c r="NBD1" s="368"/>
      <c r="NBE1" s="368"/>
      <c r="NBF1" s="368"/>
      <c r="NBG1" s="368"/>
      <c r="NBH1" s="368"/>
      <c r="NBI1" s="368"/>
      <c r="NBJ1" s="368"/>
      <c r="NBK1" s="368"/>
      <c r="NBL1" s="368"/>
      <c r="NBM1" s="368"/>
      <c r="NBN1" s="368"/>
      <c r="NBO1" s="368"/>
      <c r="NBP1" s="368"/>
      <c r="NBQ1" s="368"/>
      <c r="NBR1" s="368"/>
      <c r="NBS1" s="368"/>
      <c r="NBT1" s="368"/>
      <c r="NBU1" s="368"/>
      <c r="NBV1" s="368"/>
      <c r="NBW1" s="368"/>
      <c r="NBX1" s="368"/>
      <c r="NBY1" s="368"/>
      <c r="NBZ1" s="368"/>
      <c r="NCA1" s="368"/>
      <c r="NCB1" s="368"/>
      <c r="NCC1" s="368"/>
      <c r="NCD1" s="368"/>
      <c r="NCE1" s="368"/>
      <c r="NCF1" s="368"/>
      <c r="NCG1" s="368"/>
      <c r="NCH1" s="368"/>
      <c r="NCI1" s="368"/>
      <c r="NCJ1" s="368"/>
      <c r="NCK1" s="368"/>
      <c r="NCL1" s="368"/>
      <c r="NCM1" s="368"/>
      <c r="NCN1" s="368"/>
      <c r="NCO1" s="368"/>
      <c r="NCP1" s="368"/>
      <c r="NCQ1" s="368"/>
      <c r="NCR1" s="368"/>
      <c r="NCS1" s="368"/>
      <c r="NCT1" s="368"/>
      <c r="NCU1" s="368"/>
      <c r="NCV1" s="368"/>
      <c r="NCW1" s="368"/>
      <c r="NCX1" s="368"/>
      <c r="NCY1" s="368"/>
      <c r="NCZ1" s="368"/>
      <c r="NDA1" s="368"/>
      <c r="NDB1" s="368"/>
      <c r="NDC1" s="368"/>
      <c r="NDD1" s="368"/>
      <c r="NDE1" s="368"/>
      <c r="NDF1" s="368"/>
      <c r="NDG1" s="368"/>
      <c r="NDH1" s="368"/>
      <c r="NDI1" s="368"/>
      <c r="NDJ1" s="368"/>
      <c r="NDK1" s="368"/>
      <c r="NDL1" s="368"/>
      <c r="NDM1" s="368"/>
      <c r="NDN1" s="368"/>
      <c r="NDO1" s="368"/>
      <c r="NDP1" s="368"/>
      <c r="NDQ1" s="368"/>
      <c r="NDR1" s="368"/>
      <c r="NDS1" s="368"/>
      <c r="NDT1" s="368"/>
      <c r="NDU1" s="368"/>
      <c r="NDV1" s="368"/>
      <c r="NDW1" s="368"/>
      <c r="NDX1" s="368"/>
      <c r="NDY1" s="368"/>
      <c r="NDZ1" s="368"/>
      <c r="NEA1" s="368"/>
      <c r="NEB1" s="368"/>
      <c r="NEC1" s="368"/>
      <c r="NED1" s="368"/>
      <c r="NEE1" s="368"/>
      <c r="NEF1" s="368"/>
      <c r="NEG1" s="368"/>
      <c r="NEH1" s="368"/>
      <c r="NEI1" s="368"/>
      <c r="NEJ1" s="368"/>
      <c r="NEK1" s="368"/>
      <c r="NEL1" s="368"/>
      <c r="NEM1" s="368"/>
      <c r="NEN1" s="368"/>
      <c r="NEO1" s="368"/>
      <c r="NEP1" s="368"/>
      <c r="NEQ1" s="368"/>
      <c r="NER1" s="368"/>
      <c r="NES1" s="368"/>
      <c r="NET1" s="368"/>
      <c r="NEU1" s="368"/>
      <c r="NEV1" s="368"/>
      <c r="NEW1" s="368"/>
      <c r="NEX1" s="368"/>
      <c r="NEY1" s="368"/>
      <c r="NEZ1" s="368"/>
      <c r="NFA1" s="368"/>
      <c r="NFB1" s="368"/>
      <c r="NFC1" s="368"/>
      <c r="NFD1" s="368"/>
      <c r="NFE1" s="368"/>
      <c r="NFF1" s="368"/>
      <c r="NFG1" s="368"/>
      <c r="NFH1" s="368"/>
      <c r="NFI1" s="368"/>
      <c r="NFJ1" s="368"/>
      <c r="NFK1" s="368"/>
      <c r="NFL1" s="368"/>
      <c r="NFM1" s="368"/>
      <c r="NFN1" s="368"/>
      <c r="NFO1" s="368"/>
      <c r="NFP1" s="368"/>
      <c r="NFQ1" s="368"/>
      <c r="NFR1" s="368"/>
      <c r="NFS1" s="368"/>
      <c r="NFT1" s="368"/>
      <c r="NFU1" s="368"/>
      <c r="NFV1" s="368"/>
      <c r="NFW1" s="368"/>
      <c r="NFX1" s="368"/>
      <c r="NFY1" s="368"/>
      <c r="NFZ1" s="368"/>
      <c r="NGA1" s="368"/>
      <c r="NGB1" s="368"/>
      <c r="NGC1" s="368"/>
      <c r="NGD1" s="368"/>
      <c r="NGE1" s="368"/>
      <c r="NGF1" s="368"/>
      <c r="NGG1" s="368"/>
      <c r="NGH1" s="368"/>
      <c r="NGI1" s="368"/>
      <c r="NGJ1" s="368"/>
      <c r="NGK1" s="368"/>
      <c r="NGL1" s="368"/>
      <c r="NGM1" s="368"/>
      <c r="NGN1" s="368"/>
      <c r="NGO1" s="368"/>
      <c r="NGP1" s="368"/>
      <c r="NGQ1" s="368"/>
      <c r="NGR1" s="368"/>
      <c r="NGS1" s="368"/>
      <c r="NGT1" s="368"/>
      <c r="NGU1" s="368"/>
      <c r="NGV1" s="368"/>
      <c r="NGW1" s="368"/>
      <c r="NGX1" s="368"/>
      <c r="NGY1" s="368"/>
      <c r="NGZ1" s="368"/>
      <c r="NHA1" s="368"/>
      <c r="NHB1" s="368"/>
      <c r="NHC1" s="368"/>
      <c r="NHD1" s="368"/>
      <c r="NHE1" s="368"/>
      <c r="NHF1" s="368"/>
      <c r="NHG1" s="368"/>
      <c r="NHH1" s="368"/>
      <c r="NHI1" s="368"/>
      <c r="NHJ1" s="368"/>
      <c r="NHK1" s="368"/>
      <c r="NHL1" s="368"/>
      <c r="NHM1" s="368"/>
      <c r="NHN1" s="368"/>
      <c r="NHO1" s="368"/>
      <c r="NHP1" s="368"/>
      <c r="NHQ1" s="368"/>
      <c r="NHR1" s="368"/>
      <c r="NHS1" s="368"/>
      <c r="NHT1" s="368"/>
      <c r="NHU1" s="368"/>
      <c r="NHV1" s="368"/>
      <c r="NHW1" s="368"/>
      <c r="NHX1" s="368"/>
      <c r="NHY1" s="368"/>
      <c r="NHZ1" s="368"/>
      <c r="NIA1" s="368"/>
      <c r="NIB1" s="368"/>
      <c r="NIC1" s="368"/>
      <c r="NID1" s="368"/>
      <c r="NIE1" s="368"/>
      <c r="NIF1" s="368"/>
      <c r="NIG1" s="368"/>
      <c r="NIH1" s="368"/>
      <c r="NII1" s="368"/>
      <c r="NIJ1" s="368"/>
      <c r="NIK1" s="368"/>
      <c r="NIL1" s="368"/>
      <c r="NIM1" s="368"/>
      <c r="NIN1" s="368"/>
      <c r="NIO1" s="368"/>
      <c r="NIP1" s="368"/>
      <c r="NIQ1" s="368"/>
      <c r="NIR1" s="368"/>
      <c r="NIS1" s="368"/>
      <c r="NIT1" s="368"/>
      <c r="NIU1" s="368"/>
      <c r="NIV1" s="368"/>
      <c r="NIW1" s="368"/>
      <c r="NIX1" s="368"/>
      <c r="NIY1" s="368"/>
      <c r="NIZ1" s="368"/>
      <c r="NJA1" s="368"/>
      <c r="NJB1" s="368"/>
      <c r="NJC1" s="368"/>
      <c r="NJD1" s="368"/>
      <c r="NJE1" s="368"/>
      <c r="NJF1" s="368"/>
      <c r="NJG1" s="368"/>
      <c r="NJH1" s="368"/>
      <c r="NJI1" s="368"/>
      <c r="NJJ1" s="368"/>
      <c r="NJK1" s="368"/>
      <c r="NJL1" s="368"/>
      <c r="NJM1" s="368"/>
      <c r="NJN1" s="368"/>
      <c r="NJO1" s="368"/>
      <c r="NJP1" s="368"/>
      <c r="NJQ1" s="368"/>
      <c r="NJR1" s="368"/>
      <c r="NJS1" s="368"/>
      <c r="NJT1" s="368"/>
      <c r="NJU1" s="368"/>
      <c r="NJV1" s="368"/>
      <c r="NJW1" s="368"/>
      <c r="NJX1" s="368"/>
      <c r="NJY1" s="368"/>
      <c r="NJZ1" s="368"/>
      <c r="NKA1" s="368"/>
      <c r="NKB1" s="368"/>
      <c r="NKC1" s="368"/>
      <c r="NKD1" s="368"/>
      <c r="NKE1" s="368"/>
      <c r="NKF1" s="368"/>
      <c r="NKG1" s="368"/>
      <c r="NKH1" s="368"/>
      <c r="NKI1" s="368"/>
      <c r="NKJ1" s="368"/>
      <c r="NKK1" s="368"/>
      <c r="NKL1" s="368"/>
      <c r="NKM1" s="368"/>
      <c r="NKN1" s="368"/>
      <c r="NKO1" s="368"/>
      <c r="NKP1" s="368"/>
      <c r="NKQ1" s="368"/>
      <c r="NKR1" s="368"/>
      <c r="NKS1" s="368"/>
      <c r="NKT1" s="368"/>
      <c r="NKU1" s="368"/>
      <c r="NKV1" s="368"/>
      <c r="NKW1" s="368"/>
      <c r="NKX1" s="368"/>
      <c r="NKY1" s="368"/>
      <c r="NKZ1" s="368"/>
      <c r="NLA1" s="368"/>
      <c r="NLB1" s="368"/>
      <c r="NLC1" s="368"/>
      <c r="NLD1" s="368"/>
      <c r="NLE1" s="368"/>
      <c r="NLF1" s="368"/>
      <c r="NLG1" s="368"/>
      <c r="NLH1" s="368"/>
      <c r="NLI1" s="368"/>
      <c r="NLJ1" s="368"/>
      <c r="NLK1" s="368"/>
      <c r="NLL1" s="368"/>
      <c r="NLM1" s="368"/>
      <c r="NLN1" s="368"/>
      <c r="NLO1" s="368"/>
      <c r="NLP1" s="368"/>
      <c r="NLQ1" s="368"/>
      <c r="NLR1" s="368"/>
      <c r="NLS1" s="368"/>
      <c r="NLT1" s="368"/>
      <c r="NLU1" s="368"/>
      <c r="NLV1" s="368"/>
      <c r="NLW1" s="368"/>
      <c r="NLX1" s="368"/>
      <c r="NLY1" s="368"/>
      <c r="NLZ1" s="368"/>
      <c r="NMA1" s="368"/>
      <c r="NMB1" s="368"/>
      <c r="NMC1" s="368"/>
      <c r="NMD1" s="368"/>
      <c r="NME1" s="368"/>
      <c r="NMF1" s="368"/>
      <c r="NMG1" s="368"/>
      <c r="NMH1" s="368"/>
      <c r="NMI1" s="368"/>
      <c r="NMJ1" s="368"/>
      <c r="NMK1" s="368"/>
      <c r="NML1" s="368"/>
      <c r="NMM1" s="368"/>
      <c r="NMN1" s="368"/>
      <c r="NMO1" s="368"/>
      <c r="NMP1" s="368"/>
      <c r="NMQ1" s="368"/>
      <c r="NMR1" s="368"/>
      <c r="NMS1" s="368"/>
      <c r="NMT1" s="368"/>
      <c r="NMU1" s="368"/>
      <c r="NMV1" s="368"/>
      <c r="NMW1" s="368"/>
      <c r="NMX1" s="368"/>
      <c r="NMY1" s="368"/>
      <c r="NMZ1" s="368"/>
      <c r="NNA1" s="368"/>
      <c r="NNB1" s="368"/>
      <c r="NNC1" s="368"/>
      <c r="NND1" s="368"/>
      <c r="NNE1" s="368"/>
      <c r="NNF1" s="368"/>
      <c r="NNG1" s="368"/>
      <c r="NNH1" s="368"/>
      <c r="NNI1" s="368"/>
      <c r="NNJ1" s="368"/>
      <c r="NNK1" s="368"/>
      <c r="NNL1" s="368"/>
      <c r="NNM1" s="368"/>
      <c r="NNN1" s="368"/>
      <c r="NNO1" s="368"/>
      <c r="NNP1" s="368"/>
      <c r="NNQ1" s="368"/>
      <c r="NNR1" s="368"/>
      <c r="NNS1" s="368"/>
      <c r="NNT1" s="368"/>
      <c r="NNU1" s="368"/>
      <c r="NNV1" s="368"/>
      <c r="NNW1" s="368"/>
      <c r="NNX1" s="368"/>
      <c r="NNY1" s="368"/>
      <c r="NNZ1" s="368"/>
      <c r="NOA1" s="368"/>
      <c r="NOB1" s="368"/>
      <c r="NOC1" s="368"/>
      <c r="NOD1" s="368"/>
      <c r="NOE1" s="368"/>
      <c r="NOF1" s="368"/>
      <c r="NOG1" s="368"/>
      <c r="NOH1" s="368"/>
      <c r="NOI1" s="368"/>
      <c r="NOJ1" s="368"/>
      <c r="NOK1" s="368"/>
      <c r="NOL1" s="368"/>
      <c r="NOM1" s="368"/>
      <c r="NON1" s="368"/>
      <c r="NOO1" s="368"/>
      <c r="NOP1" s="368"/>
      <c r="NOQ1" s="368"/>
      <c r="NOR1" s="368"/>
      <c r="NOS1" s="368"/>
      <c r="NOT1" s="368"/>
      <c r="NOU1" s="368"/>
      <c r="NOV1" s="368"/>
      <c r="NOW1" s="368"/>
      <c r="NOX1" s="368"/>
      <c r="NOY1" s="368"/>
      <c r="NOZ1" s="368"/>
      <c r="NPA1" s="368"/>
      <c r="NPB1" s="368"/>
      <c r="NPC1" s="368"/>
      <c r="NPD1" s="368"/>
      <c r="NPE1" s="368"/>
      <c r="NPF1" s="368"/>
      <c r="NPG1" s="368"/>
      <c r="NPH1" s="368"/>
      <c r="NPI1" s="368"/>
      <c r="NPJ1" s="368"/>
      <c r="NPK1" s="368"/>
      <c r="NPL1" s="368"/>
      <c r="NPM1" s="368"/>
      <c r="NPN1" s="368"/>
      <c r="NPO1" s="368"/>
      <c r="NPP1" s="368"/>
      <c r="NPQ1" s="368"/>
      <c r="NPR1" s="368"/>
      <c r="NPS1" s="368"/>
      <c r="NPT1" s="368"/>
      <c r="NPU1" s="368"/>
      <c r="NPV1" s="368"/>
      <c r="NPW1" s="368"/>
      <c r="NPX1" s="368"/>
      <c r="NPY1" s="368"/>
      <c r="NPZ1" s="368"/>
      <c r="NQA1" s="368"/>
      <c r="NQB1" s="368"/>
      <c r="NQC1" s="368"/>
      <c r="NQD1" s="368"/>
      <c r="NQE1" s="368"/>
      <c r="NQF1" s="368"/>
      <c r="NQG1" s="368"/>
      <c r="NQH1" s="368"/>
      <c r="NQI1" s="368"/>
      <c r="NQJ1" s="368"/>
      <c r="NQK1" s="368"/>
      <c r="NQL1" s="368"/>
      <c r="NQM1" s="368"/>
      <c r="NQN1" s="368"/>
      <c r="NQO1" s="368"/>
      <c r="NQP1" s="368"/>
      <c r="NQQ1" s="368"/>
      <c r="NQR1" s="368"/>
      <c r="NQS1" s="368"/>
      <c r="NQT1" s="368"/>
      <c r="NQU1" s="368"/>
      <c r="NQV1" s="368"/>
      <c r="NQW1" s="368"/>
      <c r="NQX1" s="368"/>
      <c r="NQY1" s="368"/>
      <c r="NQZ1" s="368"/>
      <c r="NRA1" s="368"/>
      <c r="NRB1" s="368"/>
      <c r="NRC1" s="368"/>
      <c r="NRD1" s="368"/>
      <c r="NRE1" s="368"/>
      <c r="NRF1" s="368"/>
      <c r="NRG1" s="368"/>
      <c r="NRH1" s="368"/>
      <c r="NRI1" s="368"/>
      <c r="NRJ1" s="368"/>
      <c r="NRK1" s="368"/>
      <c r="NRL1" s="368"/>
      <c r="NRM1" s="368"/>
      <c r="NRN1" s="368"/>
      <c r="NRO1" s="368"/>
      <c r="NRP1" s="368"/>
      <c r="NRQ1" s="368"/>
      <c r="NRR1" s="368"/>
      <c r="NRS1" s="368"/>
      <c r="NRT1" s="368"/>
      <c r="NRU1" s="368"/>
      <c r="NRV1" s="368"/>
      <c r="NRW1" s="368"/>
      <c r="NRX1" s="368"/>
      <c r="NRY1" s="368"/>
      <c r="NRZ1" s="368"/>
      <c r="NSA1" s="368"/>
      <c r="NSB1" s="368"/>
      <c r="NSC1" s="368"/>
      <c r="NSD1" s="368"/>
      <c r="NSE1" s="368"/>
      <c r="NSF1" s="368"/>
      <c r="NSG1" s="368"/>
      <c r="NSH1" s="368"/>
      <c r="NSI1" s="368"/>
      <c r="NSJ1" s="368"/>
      <c r="NSK1" s="368"/>
      <c r="NSL1" s="368"/>
      <c r="NSM1" s="368"/>
      <c r="NSN1" s="368"/>
      <c r="NSO1" s="368"/>
      <c r="NSP1" s="368"/>
      <c r="NSQ1" s="368"/>
      <c r="NSR1" s="368"/>
      <c r="NSS1" s="368"/>
      <c r="NST1" s="368"/>
      <c r="NSU1" s="368"/>
      <c r="NSV1" s="368"/>
      <c r="NSW1" s="368"/>
      <c r="NSX1" s="368"/>
      <c r="NSY1" s="368"/>
      <c r="NSZ1" s="368"/>
      <c r="NTA1" s="368"/>
      <c r="NTB1" s="368"/>
      <c r="NTC1" s="368"/>
      <c r="NTD1" s="368"/>
      <c r="NTE1" s="368"/>
      <c r="NTF1" s="368"/>
      <c r="NTG1" s="368"/>
      <c r="NTH1" s="368"/>
      <c r="NTI1" s="368"/>
      <c r="NTJ1" s="368"/>
      <c r="NTK1" s="368"/>
      <c r="NTL1" s="368"/>
      <c r="NTM1" s="368"/>
      <c r="NTN1" s="368"/>
      <c r="NTO1" s="368"/>
      <c r="NTP1" s="368"/>
      <c r="NTQ1" s="368"/>
      <c r="NTR1" s="368"/>
      <c r="NTS1" s="368"/>
      <c r="NTT1" s="368"/>
      <c r="NTU1" s="368"/>
      <c r="NTV1" s="368"/>
      <c r="NTW1" s="368"/>
      <c r="NTX1" s="368"/>
      <c r="NTY1" s="368"/>
      <c r="NTZ1" s="368"/>
      <c r="NUA1" s="368"/>
      <c r="NUB1" s="368"/>
      <c r="NUC1" s="368"/>
      <c r="NUD1" s="368"/>
      <c r="NUE1" s="368"/>
      <c r="NUF1" s="368"/>
      <c r="NUG1" s="368"/>
      <c r="NUH1" s="368"/>
      <c r="NUI1" s="368"/>
      <c r="NUJ1" s="368"/>
      <c r="NUK1" s="368"/>
      <c r="NUL1" s="368"/>
      <c r="NUM1" s="368"/>
      <c r="NUN1" s="368"/>
      <c r="NUO1" s="368"/>
      <c r="NUP1" s="368"/>
      <c r="NUQ1" s="368"/>
      <c r="NUR1" s="368"/>
      <c r="NUS1" s="368"/>
      <c r="NUT1" s="368"/>
      <c r="NUU1" s="368"/>
      <c r="NUV1" s="368"/>
      <c r="NUW1" s="368"/>
      <c r="NUX1" s="368"/>
      <c r="NUY1" s="368"/>
      <c r="NUZ1" s="368"/>
      <c r="NVA1" s="368"/>
      <c r="NVB1" s="368"/>
      <c r="NVC1" s="368"/>
      <c r="NVD1" s="368"/>
      <c r="NVE1" s="368"/>
      <c r="NVF1" s="368"/>
      <c r="NVG1" s="368"/>
      <c r="NVH1" s="368"/>
      <c r="NVI1" s="368"/>
      <c r="NVJ1" s="368"/>
      <c r="NVK1" s="368"/>
      <c r="NVL1" s="368"/>
      <c r="NVM1" s="368"/>
      <c r="NVN1" s="368"/>
      <c r="NVO1" s="368"/>
      <c r="NVP1" s="368"/>
      <c r="NVQ1" s="368"/>
      <c r="NVR1" s="368"/>
      <c r="NVS1" s="368"/>
      <c r="NVT1" s="368"/>
      <c r="NVU1" s="368"/>
      <c r="NVV1" s="368"/>
      <c r="NVW1" s="368"/>
      <c r="NVX1" s="368"/>
      <c r="NVY1" s="368"/>
      <c r="NVZ1" s="368"/>
      <c r="NWA1" s="368"/>
      <c r="NWB1" s="368"/>
      <c r="NWC1" s="368"/>
      <c r="NWD1" s="368"/>
      <c r="NWE1" s="368"/>
      <c r="NWF1" s="368"/>
      <c r="NWG1" s="368"/>
      <c r="NWH1" s="368"/>
      <c r="NWI1" s="368"/>
      <c r="NWJ1" s="368"/>
      <c r="NWK1" s="368"/>
      <c r="NWL1" s="368"/>
      <c r="NWM1" s="368"/>
      <c r="NWN1" s="368"/>
      <c r="NWO1" s="368"/>
      <c r="NWP1" s="368"/>
      <c r="NWQ1" s="368"/>
      <c r="NWR1" s="368"/>
      <c r="NWS1" s="368"/>
      <c r="NWT1" s="368"/>
      <c r="NWU1" s="368"/>
      <c r="NWV1" s="368"/>
      <c r="NWW1" s="368"/>
      <c r="NWX1" s="368"/>
      <c r="NWY1" s="368"/>
      <c r="NWZ1" s="368"/>
      <c r="NXA1" s="368"/>
      <c r="NXB1" s="368"/>
      <c r="NXC1" s="368"/>
      <c r="NXD1" s="368"/>
      <c r="NXE1" s="368"/>
      <c r="NXF1" s="368"/>
      <c r="NXG1" s="368"/>
      <c r="NXH1" s="368"/>
      <c r="NXI1" s="368"/>
      <c r="NXJ1" s="368"/>
      <c r="NXK1" s="368"/>
      <c r="NXL1" s="368"/>
      <c r="NXM1" s="368"/>
      <c r="NXN1" s="368"/>
      <c r="NXO1" s="368"/>
      <c r="NXP1" s="368"/>
      <c r="NXQ1" s="368"/>
      <c r="NXR1" s="368"/>
      <c r="NXS1" s="368"/>
      <c r="NXT1" s="368"/>
      <c r="NXU1" s="368"/>
      <c r="NXV1" s="368"/>
      <c r="NXW1" s="368"/>
      <c r="NXX1" s="368"/>
      <c r="NXY1" s="368"/>
      <c r="NXZ1" s="368"/>
      <c r="NYA1" s="368"/>
      <c r="NYB1" s="368"/>
      <c r="NYC1" s="368"/>
      <c r="NYD1" s="368"/>
      <c r="NYE1" s="368"/>
      <c r="NYF1" s="368"/>
      <c r="NYG1" s="368"/>
      <c r="NYH1" s="368"/>
      <c r="NYI1" s="368"/>
      <c r="NYJ1" s="368"/>
      <c r="NYK1" s="368"/>
      <c r="NYL1" s="368"/>
      <c r="NYM1" s="368"/>
      <c r="NYN1" s="368"/>
      <c r="NYO1" s="368"/>
      <c r="NYP1" s="368"/>
      <c r="NYQ1" s="368"/>
      <c r="NYR1" s="368"/>
      <c r="NYS1" s="368"/>
      <c r="NYT1" s="368"/>
      <c r="NYU1" s="368"/>
      <c r="NYV1" s="368"/>
      <c r="NYW1" s="368"/>
      <c r="NYX1" s="368"/>
      <c r="NYY1" s="368"/>
      <c r="NYZ1" s="368"/>
      <c r="NZA1" s="368"/>
      <c r="NZB1" s="368"/>
      <c r="NZC1" s="368"/>
      <c r="NZD1" s="368"/>
      <c r="NZE1" s="368"/>
      <c r="NZF1" s="368"/>
      <c r="NZG1" s="368"/>
      <c r="NZH1" s="368"/>
      <c r="NZI1" s="368"/>
      <c r="NZJ1" s="368"/>
      <c r="NZK1" s="368"/>
      <c r="NZL1" s="368"/>
      <c r="NZM1" s="368"/>
      <c r="NZN1" s="368"/>
      <c r="NZO1" s="368"/>
      <c r="NZP1" s="368"/>
      <c r="NZQ1" s="368"/>
      <c r="NZR1" s="368"/>
      <c r="NZS1" s="368"/>
      <c r="NZT1" s="368"/>
      <c r="NZU1" s="368"/>
      <c r="NZV1" s="368"/>
      <c r="NZW1" s="368"/>
      <c r="NZX1" s="368"/>
      <c r="NZY1" s="368"/>
      <c r="NZZ1" s="368"/>
      <c r="OAA1" s="368"/>
      <c r="OAB1" s="368"/>
      <c r="OAC1" s="368"/>
      <c r="OAD1" s="368"/>
      <c r="OAE1" s="368"/>
      <c r="OAF1" s="368"/>
      <c r="OAG1" s="368"/>
      <c r="OAH1" s="368"/>
      <c r="OAI1" s="368"/>
      <c r="OAJ1" s="368"/>
      <c r="OAK1" s="368"/>
      <c r="OAL1" s="368"/>
      <c r="OAM1" s="368"/>
      <c r="OAN1" s="368"/>
      <c r="OAO1" s="368"/>
      <c r="OAP1" s="368"/>
      <c r="OAQ1" s="368"/>
      <c r="OAR1" s="368"/>
      <c r="OAS1" s="368"/>
      <c r="OAT1" s="368"/>
      <c r="OAU1" s="368"/>
      <c r="OAV1" s="368"/>
      <c r="OAW1" s="368"/>
      <c r="OAX1" s="368"/>
      <c r="OAY1" s="368"/>
      <c r="OAZ1" s="368"/>
      <c r="OBA1" s="368"/>
      <c r="OBB1" s="368"/>
      <c r="OBC1" s="368"/>
      <c r="OBD1" s="368"/>
      <c r="OBE1" s="368"/>
      <c r="OBF1" s="368"/>
      <c r="OBG1" s="368"/>
      <c r="OBH1" s="368"/>
      <c r="OBI1" s="368"/>
      <c r="OBJ1" s="368"/>
      <c r="OBK1" s="368"/>
      <c r="OBL1" s="368"/>
      <c r="OBM1" s="368"/>
      <c r="OBN1" s="368"/>
      <c r="OBO1" s="368"/>
      <c r="OBP1" s="368"/>
      <c r="OBQ1" s="368"/>
      <c r="OBR1" s="368"/>
      <c r="OBS1" s="368"/>
      <c r="OBT1" s="368"/>
      <c r="OBU1" s="368"/>
      <c r="OBV1" s="368"/>
      <c r="OBW1" s="368"/>
      <c r="OBX1" s="368"/>
      <c r="OBY1" s="368"/>
      <c r="OBZ1" s="368"/>
      <c r="OCA1" s="368"/>
      <c r="OCB1" s="368"/>
      <c r="OCC1" s="368"/>
      <c r="OCD1" s="368"/>
      <c r="OCE1" s="368"/>
      <c r="OCF1" s="368"/>
      <c r="OCG1" s="368"/>
      <c r="OCH1" s="368"/>
      <c r="OCI1" s="368"/>
      <c r="OCJ1" s="368"/>
      <c r="OCK1" s="368"/>
      <c r="OCL1" s="368"/>
      <c r="OCM1" s="368"/>
      <c r="OCN1" s="368"/>
      <c r="OCO1" s="368"/>
      <c r="OCP1" s="368"/>
      <c r="OCQ1" s="368"/>
      <c r="OCR1" s="368"/>
      <c r="OCS1" s="368"/>
      <c r="OCT1" s="368"/>
      <c r="OCU1" s="368"/>
      <c r="OCV1" s="368"/>
      <c r="OCW1" s="368"/>
      <c r="OCX1" s="368"/>
      <c r="OCY1" s="368"/>
      <c r="OCZ1" s="368"/>
      <c r="ODA1" s="368"/>
      <c r="ODB1" s="368"/>
      <c r="ODC1" s="368"/>
      <c r="ODD1" s="368"/>
      <c r="ODE1" s="368"/>
      <c r="ODF1" s="368"/>
      <c r="ODG1" s="368"/>
      <c r="ODH1" s="368"/>
      <c r="ODI1" s="368"/>
      <c r="ODJ1" s="368"/>
      <c r="ODK1" s="368"/>
      <c r="ODL1" s="368"/>
      <c r="ODM1" s="368"/>
      <c r="ODN1" s="368"/>
      <c r="ODO1" s="368"/>
      <c r="ODP1" s="368"/>
      <c r="ODQ1" s="368"/>
      <c r="ODR1" s="368"/>
      <c r="ODS1" s="368"/>
      <c r="ODT1" s="368"/>
      <c r="ODU1" s="368"/>
      <c r="ODV1" s="368"/>
      <c r="ODW1" s="368"/>
      <c r="ODX1" s="368"/>
      <c r="ODY1" s="368"/>
      <c r="ODZ1" s="368"/>
      <c r="OEA1" s="368"/>
      <c r="OEB1" s="368"/>
      <c r="OEC1" s="368"/>
      <c r="OED1" s="368"/>
      <c r="OEE1" s="368"/>
      <c r="OEF1" s="368"/>
      <c r="OEG1" s="368"/>
      <c r="OEH1" s="368"/>
      <c r="OEI1" s="368"/>
      <c r="OEJ1" s="368"/>
      <c r="OEK1" s="368"/>
      <c r="OEL1" s="368"/>
      <c r="OEM1" s="368"/>
      <c r="OEN1" s="368"/>
      <c r="OEO1" s="368"/>
      <c r="OEP1" s="368"/>
      <c r="OEQ1" s="368"/>
      <c r="OER1" s="368"/>
      <c r="OES1" s="368"/>
      <c r="OET1" s="368"/>
      <c r="OEU1" s="368"/>
      <c r="OEV1" s="368"/>
      <c r="OEW1" s="368"/>
      <c r="OEX1" s="368"/>
      <c r="OEY1" s="368"/>
      <c r="OEZ1" s="368"/>
      <c r="OFA1" s="368"/>
      <c r="OFB1" s="368"/>
      <c r="OFC1" s="368"/>
      <c r="OFD1" s="368"/>
      <c r="OFE1" s="368"/>
      <c r="OFF1" s="368"/>
      <c r="OFG1" s="368"/>
      <c r="OFH1" s="368"/>
      <c r="OFI1" s="368"/>
      <c r="OFJ1" s="368"/>
      <c r="OFK1" s="368"/>
      <c r="OFL1" s="368"/>
      <c r="OFM1" s="368"/>
      <c r="OFN1" s="368"/>
      <c r="OFO1" s="368"/>
      <c r="OFP1" s="368"/>
      <c r="OFQ1" s="368"/>
      <c r="OFR1" s="368"/>
      <c r="OFS1" s="368"/>
      <c r="OFT1" s="368"/>
      <c r="OFU1" s="368"/>
      <c r="OFV1" s="368"/>
      <c r="OFW1" s="368"/>
      <c r="OFX1" s="368"/>
      <c r="OFY1" s="368"/>
      <c r="OFZ1" s="368"/>
      <c r="OGA1" s="368"/>
      <c r="OGB1" s="368"/>
      <c r="OGC1" s="368"/>
      <c r="OGD1" s="368"/>
      <c r="OGE1" s="368"/>
      <c r="OGF1" s="368"/>
      <c r="OGG1" s="368"/>
      <c r="OGH1" s="368"/>
      <c r="OGI1" s="368"/>
      <c r="OGJ1" s="368"/>
      <c r="OGK1" s="368"/>
      <c r="OGL1" s="368"/>
      <c r="OGM1" s="368"/>
      <c r="OGN1" s="368"/>
      <c r="OGO1" s="368"/>
      <c r="OGP1" s="368"/>
      <c r="OGQ1" s="368"/>
      <c r="OGR1" s="368"/>
      <c r="OGS1" s="368"/>
      <c r="OGT1" s="368"/>
      <c r="OGU1" s="368"/>
      <c r="OGV1" s="368"/>
      <c r="OGW1" s="368"/>
      <c r="OGX1" s="368"/>
      <c r="OGY1" s="368"/>
      <c r="OGZ1" s="368"/>
      <c r="OHA1" s="368"/>
      <c r="OHB1" s="368"/>
      <c r="OHC1" s="368"/>
      <c r="OHD1" s="368"/>
      <c r="OHE1" s="368"/>
      <c r="OHF1" s="368"/>
      <c r="OHG1" s="368"/>
      <c r="OHH1" s="368"/>
      <c r="OHI1" s="368"/>
      <c r="OHJ1" s="368"/>
      <c r="OHK1" s="368"/>
      <c r="OHL1" s="368"/>
      <c r="OHM1" s="368"/>
      <c r="OHN1" s="368"/>
      <c r="OHO1" s="368"/>
      <c r="OHP1" s="368"/>
      <c r="OHQ1" s="368"/>
      <c r="OHR1" s="368"/>
      <c r="OHS1" s="368"/>
      <c r="OHT1" s="368"/>
      <c r="OHU1" s="368"/>
      <c r="OHV1" s="368"/>
      <c r="OHW1" s="368"/>
      <c r="OHX1" s="368"/>
      <c r="OHY1" s="368"/>
      <c r="OHZ1" s="368"/>
      <c r="OIA1" s="368"/>
      <c r="OIB1" s="368"/>
      <c r="OIC1" s="368"/>
      <c r="OID1" s="368"/>
      <c r="OIE1" s="368"/>
      <c r="OIF1" s="368"/>
      <c r="OIG1" s="368"/>
      <c r="OIH1" s="368"/>
      <c r="OII1" s="368"/>
      <c r="OIJ1" s="368"/>
      <c r="OIK1" s="368"/>
      <c r="OIL1" s="368"/>
      <c r="OIM1" s="368"/>
      <c r="OIN1" s="368"/>
      <c r="OIO1" s="368"/>
      <c r="OIP1" s="368"/>
      <c r="OIQ1" s="368"/>
      <c r="OIR1" s="368"/>
      <c r="OIS1" s="368"/>
      <c r="OIT1" s="368"/>
      <c r="OIU1" s="368"/>
      <c r="OIV1" s="368"/>
      <c r="OIW1" s="368"/>
      <c r="OIX1" s="368"/>
      <c r="OIY1" s="368"/>
      <c r="OIZ1" s="368"/>
      <c r="OJA1" s="368"/>
      <c r="OJB1" s="368"/>
      <c r="OJC1" s="368"/>
      <c r="OJD1" s="368"/>
      <c r="OJE1" s="368"/>
      <c r="OJF1" s="368"/>
      <c r="OJG1" s="368"/>
      <c r="OJH1" s="368"/>
      <c r="OJI1" s="368"/>
      <c r="OJJ1" s="368"/>
      <c r="OJK1" s="368"/>
      <c r="OJL1" s="368"/>
      <c r="OJM1" s="368"/>
      <c r="OJN1" s="368"/>
      <c r="OJO1" s="368"/>
      <c r="OJP1" s="368"/>
      <c r="OJQ1" s="368"/>
      <c r="OJR1" s="368"/>
      <c r="OJS1" s="368"/>
      <c r="OJT1" s="368"/>
      <c r="OJU1" s="368"/>
      <c r="OJV1" s="368"/>
      <c r="OJW1" s="368"/>
      <c r="OJX1" s="368"/>
      <c r="OJY1" s="368"/>
      <c r="OJZ1" s="368"/>
      <c r="OKA1" s="368"/>
      <c r="OKB1" s="368"/>
      <c r="OKC1" s="368"/>
      <c r="OKD1" s="368"/>
      <c r="OKE1" s="368"/>
      <c r="OKF1" s="368"/>
      <c r="OKG1" s="368"/>
      <c r="OKH1" s="368"/>
      <c r="OKI1" s="368"/>
      <c r="OKJ1" s="368"/>
      <c r="OKK1" s="368"/>
      <c r="OKL1" s="368"/>
      <c r="OKM1" s="368"/>
      <c r="OKN1" s="368"/>
      <c r="OKO1" s="368"/>
      <c r="OKP1" s="368"/>
      <c r="OKQ1" s="368"/>
      <c r="OKR1" s="368"/>
      <c r="OKS1" s="368"/>
      <c r="OKT1" s="368"/>
      <c r="OKU1" s="368"/>
      <c r="OKV1" s="368"/>
      <c r="OKW1" s="368"/>
      <c r="OKX1" s="368"/>
      <c r="OKY1" s="368"/>
      <c r="OKZ1" s="368"/>
      <c r="OLA1" s="368"/>
      <c r="OLB1" s="368"/>
      <c r="OLC1" s="368"/>
      <c r="OLD1" s="368"/>
      <c r="OLE1" s="368"/>
      <c r="OLF1" s="368"/>
      <c r="OLG1" s="368"/>
      <c r="OLH1" s="368"/>
      <c r="OLI1" s="368"/>
      <c r="OLJ1" s="368"/>
      <c r="OLK1" s="368"/>
      <c r="OLL1" s="368"/>
      <c r="OLM1" s="368"/>
      <c r="OLN1" s="368"/>
      <c r="OLO1" s="368"/>
      <c r="OLP1" s="368"/>
      <c r="OLQ1" s="368"/>
      <c r="OLR1" s="368"/>
      <c r="OLS1" s="368"/>
      <c r="OLT1" s="368"/>
      <c r="OLU1" s="368"/>
      <c r="OLV1" s="368"/>
      <c r="OLW1" s="368"/>
      <c r="OLX1" s="368"/>
      <c r="OLY1" s="368"/>
      <c r="OLZ1" s="368"/>
      <c r="OMA1" s="368"/>
      <c r="OMB1" s="368"/>
      <c r="OMC1" s="368"/>
      <c r="OMD1" s="368"/>
      <c r="OME1" s="368"/>
      <c r="OMF1" s="368"/>
      <c r="OMG1" s="368"/>
      <c r="OMH1" s="368"/>
      <c r="OMI1" s="368"/>
      <c r="OMJ1" s="368"/>
      <c r="OMK1" s="368"/>
      <c r="OML1" s="368"/>
      <c r="OMM1" s="368"/>
      <c r="OMN1" s="368"/>
      <c r="OMO1" s="368"/>
      <c r="OMP1" s="368"/>
      <c r="OMQ1" s="368"/>
      <c r="OMR1" s="368"/>
      <c r="OMS1" s="368"/>
      <c r="OMT1" s="368"/>
      <c r="OMU1" s="368"/>
      <c r="OMV1" s="368"/>
      <c r="OMW1" s="368"/>
      <c r="OMX1" s="368"/>
      <c r="OMY1" s="368"/>
      <c r="OMZ1" s="368"/>
      <c r="ONA1" s="368"/>
      <c r="ONB1" s="368"/>
      <c r="ONC1" s="368"/>
      <c r="OND1" s="368"/>
      <c r="ONE1" s="368"/>
      <c r="ONF1" s="368"/>
      <c r="ONG1" s="368"/>
      <c r="ONH1" s="368"/>
      <c r="ONI1" s="368"/>
      <c r="ONJ1" s="368"/>
      <c r="ONK1" s="368"/>
      <c r="ONL1" s="368"/>
      <c r="ONM1" s="368"/>
      <c r="ONN1" s="368"/>
      <c r="ONO1" s="368"/>
      <c r="ONP1" s="368"/>
      <c r="ONQ1" s="368"/>
      <c r="ONR1" s="368"/>
      <c r="ONS1" s="368"/>
      <c r="ONT1" s="368"/>
      <c r="ONU1" s="368"/>
      <c r="ONV1" s="368"/>
      <c r="ONW1" s="368"/>
      <c r="ONX1" s="368"/>
      <c r="ONY1" s="368"/>
      <c r="ONZ1" s="368"/>
      <c r="OOA1" s="368"/>
      <c r="OOB1" s="368"/>
      <c r="OOC1" s="368"/>
      <c r="OOD1" s="368"/>
      <c r="OOE1" s="368"/>
      <c r="OOF1" s="368"/>
      <c r="OOG1" s="368"/>
      <c r="OOH1" s="368"/>
      <c r="OOI1" s="368"/>
      <c r="OOJ1" s="368"/>
      <c r="OOK1" s="368"/>
      <c r="OOL1" s="368"/>
      <c r="OOM1" s="368"/>
      <c r="OON1" s="368"/>
      <c r="OOO1" s="368"/>
      <c r="OOP1" s="368"/>
      <c r="OOQ1" s="368"/>
      <c r="OOR1" s="368"/>
      <c r="OOS1" s="368"/>
      <c r="OOT1" s="368"/>
      <c r="OOU1" s="368"/>
      <c r="OOV1" s="368"/>
      <c r="OOW1" s="368"/>
      <c r="OOX1" s="368"/>
      <c r="OOY1" s="368"/>
      <c r="OOZ1" s="368"/>
      <c r="OPA1" s="368"/>
      <c r="OPB1" s="368"/>
      <c r="OPC1" s="368"/>
      <c r="OPD1" s="368"/>
      <c r="OPE1" s="368"/>
      <c r="OPF1" s="368"/>
      <c r="OPG1" s="368"/>
      <c r="OPH1" s="368"/>
      <c r="OPI1" s="368"/>
      <c r="OPJ1" s="368"/>
      <c r="OPK1" s="368"/>
      <c r="OPL1" s="368"/>
      <c r="OPM1" s="368"/>
      <c r="OPN1" s="368"/>
      <c r="OPO1" s="368"/>
      <c r="OPP1" s="368"/>
      <c r="OPQ1" s="368"/>
      <c r="OPR1" s="368"/>
      <c r="OPS1" s="368"/>
      <c r="OPT1" s="368"/>
      <c r="OPU1" s="368"/>
      <c r="OPV1" s="368"/>
      <c r="OPW1" s="368"/>
      <c r="OPX1" s="368"/>
      <c r="OPY1" s="368"/>
      <c r="OPZ1" s="368"/>
      <c r="OQA1" s="368"/>
      <c r="OQB1" s="368"/>
      <c r="OQC1" s="368"/>
      <c r="OQD1" s="368"/>
      <c r="OQE1" s="368"/>
      <c r="OQF1" s="368"/>
      <c r="OQG1" s="368"/>
      <c r="OQH1" s="368"/>
      <c r="OQI1" s="368"/>
      <c r="OQJ1" s="368"/>
      <c r="OQK1" s="368"/>
      <c r="OQL1" s="368"/>
      <c r="OQM1" s="368"/>
      <c r="OQN1" s="368"/>
      <c r="OQO1" s="368"/>
      <c r="OQP1" s="368"/>
      <c r="OQQ1" s="368"/>
      <c r="OQR1" s="368"/>
      <c r="OQS1" s="368"/>
      <c r="OQT1" s="368"/>
      <c r="OQU1" s="368"/>
      <c r="OQV1" s="368"/>
      <c r="OQW1" s="368"/>
      <c r="OQX1" s="368"/>
      <c r="OQY1" s="368"/>
      <c r="OQZ1" s="368"/>
      <c r="ORA1" s="368"/>
      <c r="ORB1" s="368"/>
      <c r="ORC1" s="368"/>
      <c r="ORD1" s="368"/>
      <c r="ORE1" s="368"/>
      <c r="ORF1" s="368"/>
      <c r="ORG1" s="368"/>
      <c r="ORH1" s="368"/>
      <c r="ORI1" s="368"/>
      <c r="ORJ1" s="368"/>
      <c r="ORK1" s="368"/>
      <c r="ORL1" s="368"/>
      <c r="ORM1" s="368"/>
      <c r="ORN1" s="368"/>
      <c r="ORO1" s="368"/>
      <c r="ORP1" s="368"/>
      <c r="ORQ1" s="368"/>
      <c r="ORR1" s="368"/>
      <c r="ORS1" s="368"/>
      <c r="ORT1" s="368"/>
      <c r="ORU1" s="368"/>
      <c r="ORV1" s="368"/>
      <c r="ORW1" s="368"/>
      <c r="ORX1" s="368"/>
      <c r="ORY1" s="368"/>
      <c r="ORZ1" s="368"/>
      <c r="OSA1" s="368"/>
      <c r="OSB1" s="368"/>
      <c r="OSC1" s="368"/>
      <c r="OSD1" s="368"/>
      <c r="OSE1" s="368"/>
      <c r="OSF1" s="368"/>
      <c r="OSG1" s="368"/>
      <c r="OSH1" s="368"/>
      <c r="OSI1" s="368"/>
      <c r="OSJ1" s="368"/>
      <c r="OSK1" s="368"/>
      <c r="OSL1" s="368"/>
      <c r="OSM1" s="368"/>
      <c r="OSN1" s="368"/>
      <c r="OSO1" s="368"/>
      <c r="OSP1" s="368"/>
      <c r="OSQ1" s="368"/>
      <c r="OSR1" s="368"/>
      <c r="OSS1" s="368"/>
      <c r="OST1" s="368"/>
      <c r="OSU1" s="368"/>
      <c r="OSV1" s="368"/>
      <c r="OSW1" s="368"/>
      <c r="OSX1" s="368"/>
      <c r="OSY1" s="368"/>
      <c r="OSZ1" s="368"/>
      <c r="OTA1" s="368"/>
      <c r="OTB1" s="368"/>
      <c r="OTC1" s="368"/>
      <c r="OTD1" s="368"/>
      <c r="OTE1" s="368"/>
      <c r="OTF1" s="368"/>
      <c r="OTG1" s="368"/>
      <c r="OTH1" s="368"/>
      <c r="OTI1" s="368"/>
      <c r="OTJ1" s="368"/>
      <c r="OTK1" s="368"/>
      <c r="OTL1" s="368"/>
      <c r="OTM1" s="368"/>
      <c r="OTN1" s="368"/>
      <c r="OTO1" s="368"/>
      <c r="OTP1" s="368"/>
      <c r="OTQ1" s="368"/>
      <c r="OTR1" s="368"/>
      <c r="OTS1" s="368"/>
      <c r="OTT1" s="368"/>
      <c r="OTU1" s="368"/>
      <c r="OTV1" s="368"/>
      <c r="OTW1" s="368"/>
      <c r="OTX1" s="368"/>
      <c r="OTY1" s="368"/>
      <c r="OTZ1" s="368"/>
      <c r="OUA1" s="368"/>
      <c r="OUB1" s="368"/>
      <c r="OUC1" s="368"/>
      <c r="OUD1" s="368"/>
      <c r="OUE1" s="368"/>
      <c r="OUF1" s="368"/>
      <c r="OUG1" s="368"/>
      <c r="OUH1" s="368"/>
      <c r="OUI1" s="368"/>
      <c r="OUJ1" s="368"/>
      <c r="OUK1" s="368"/>
      <c r="OUL1" s="368"/>
      <c r="OUM1" s="368"/>
      <c r="OUN1" s="368"/>
      <c r="OUO1" s="368"/>
      <c r="OUP1" s="368"/>
      <c r="OUQ1" s="368"/>
      <c r="OUR1" s="368"/>
      <c r="OUS1" s="368"/>
      <c r="OUT1" s="368"/>
      <c r="OUU1" s="368"/>
      <c r="OUV1" s="368"/>
      <c r="OUW1" s="368"/>
      <c r="OUX1" s="368"/>
      <c r="OUY1" s="368"/>
      <c r="OUZ1" s="368"/>
      <c r="OVA1" s="368"/>
      <c r="OVB1" s="368"/>
      <c r="OVC1" s="368"/>
      <c r="OVD1" s="368"/>
      <c r="OVE1" s="368"/>
      <c r="OVF1" s="368"/>
      <c r="OVG1" s="368"/>
      <c r="OVH1" s="368"/>
      <c r="OVI1" s="368"/>
      <c r="OVJ1" s="368"/>
      <c r="OVK1" s="368"/>
      <c r="OVL1" s="368"/>
      <c r="OVM1" s="368"/>
      <c r="OVN1" s="368"/>
      <c r="OVO1" s="368"/>
      <c r="OVP1" s="368"/>
      <c r="OVQ1" s="368"/>
      <c r="OVR1" s="368"/>
      <c r="OVS1" s="368"/>
      <c r="OVT1" s="368"/>
      <c r="OVU1" s="368"/>
      <c r="OVV1" s="368"/>
      <c r="OVW1" s="368"/>
      <c r="OVX1" s="368"/>
      <c r="OVY1" s="368"/>
      <c r="OVZ1" s="368"/>
      <c r="OWA1" s="368"/>
      <c r="OWB1" s="368"/>
      <c r="OWC1" s="368"/>
      <c r="OWD1" s="368"/>
      <c r="OWE1" s="368"/>
      <c r="OWF1" s="368"/>
      <c r="OWG1" s="368"/>
      <c r="OWH1" s="368"/>
      <c r="OWI1" s="368"/>
      <c r="OWJ1" s="368"/>
      <c r="OWK1" s="368"/>
      <c r="OWL1" s="368"/>
      <c r="OWM1" s="368"/>
      <c r="OWN1" s="368"/>
      <c r="OWO1" s="368"/>
      <c r="OWP1" s="368"/>
      <c r="OWQ1" s="368"/>
      <c r="OWR1" s="368"/>
      <c r="OWS1" s="368"/>
      <c r="OWT1" s="368"/>
      <c r="OWU1" s="368"/>
      <c r="OWV1" s="368"/>
      <c r="OWW1" s="368"/>
      <c r="OWX1" s="368"/>
      <c r="OWY1" s="368"/>
      <c r="OWZ1" s="368"/>
      <c r="OXA1" s="368"/>
      <c r="OXB1" s="368"/>
      <c r="OXC1" s="368"/>
      <c r="OXD1" s="368"/>
      <c r="OXE1" s="368"/>
      <c r="OXF1" s="368"/>
      <c r="OXG1" s="368"/>
      <c r="OXH1" s="368"/>
      <c r="OXI1" s="368"/>
      <c r="OXJ1" s="368"/>
      <c r="OXK1" s="368"/>
      <c r="OXL1" s="368"/>
      <c r="OXM1" s="368"/>
      <c r="OXN1" s="368"/>
      <c r="OXO1" s="368"/>
      <c r="OXP1" s="368"/>
      <c r="OXQ1" s="368"/>
      <c r="OXR1" s="368"/>
      <c r="OXS1" s="368"/>
      <c r="OXT1" s="368"/>
      <c r="OXU1" s="368"/>
      <c r="OXV1" s="368"/>
      <c r="OXW1" s="368"/>
      <c r="OXX1" s="368"/>
      <c r="OXY1" s="368"/>
      <c r="OXZ1" s="368"/>
      <c r="OYA1" s="368"/>
      <c r="OYB1" s="368"/>
      <c r="OYC1" s="368"/>
      <c r="OYD1" s="368"/>
      <c r="OYE1" s="368"/>
      <c r="OYF1" s="368"/>
      <c r="OYG1" s="368"/>
      <c r="OYH1" s="368"/>
      <c r="OYI1" s="368"/>
      <c r="OYJ1" s="368"/>
      <c r="OYK1" s="368"/>
      <c r="OYL1" s="368"/>
      <c r="OYM1" s="368"/>
      <c r="OYN1" s="368"/>
      <c r="OYO1" s="368"/>
      <c r="OYP1" s="368"/>
      <c r="OYQ1" s="368"/>
      <c r="OYR1" s="368"/>
      <c r="OYS1" s="368"/>
      <c r="OYT1" s="368"/>
      <c r="OYU1" s="368"/>
      <c r="OYV1" s="368"/>
      <c r="OYW1" s="368"/>
      <c r="OYX1" s="368"/>
      <c r="OYY1" s="368"/>
      <c r="OYZ1" s="368"/>
      <c r="OZA1" s="368"/>
      <c r="OZB1" s="368"/>
      <c r="OZC1" s="368"/>
      <c r="OZD1" s="368"/>
      <c r="OZE1" s="368"/>
      <c r="OZF1" s="368"/>
      <c r="OZG1" s="368"/>
      <c r="OZH1" s="368"/>
      <c r="OZI1" s="368"/>
      <c r="OZJ1" s="368"/>
      <c r="OZK1" s="368"/>
      <c r="OZL1" s="368"/>
      <c r="OZM1" s="368"/>
      <c r="OZN1" s="368"/>
      <c r="OZO1" s="368"/>
      <c r="OZP1" s="368"/>
      <c r="OZQ1" s="368"/>
      <c r="OZR1" s="368"/>
      <c r="OZS1" s="368"/>
      <c r="OZT1" s="368"/>
      <c r="OZU1" s="368"/>
      <c r="OZV1" s="368"/>
      <c r="OZW1" s="368"/>
      <c r="OZX1" s="368"/>
      <c r="OZY1" s="368"/>
      <c r="OZZ1" s="368"/>
      <c r="PAA1" s="368"/>
      <c r="PAB1" s="368"/>
      <c r="PAC1" s="368"/>
      <c r="PAD1" s="368"/>
      <c r="PAE1" s="368"/>
      <c r="PAF1" s="368"/>
      <c r="PAG1" s="368"/>
      <c r="PAH1" s="368"/>
      <c r="PAI1" s="368"/>
      <c r="PAJ1" s="368"/>
      <c r="PAK1" s="368"/>
      <c r="PAL1" s="368"/>
      <c r="PAM1" s="368"/>
      <c r="PAN1" s="368"/>
      <c r="PAO1" s="368"/>
      <c r="PAP1" s="368"/>
      <c r="PAQ1" s="368"/>
      <c r="PAR1" s="368"/>
      <c r="PAS1" s="368"/>
      <c r="PAT1" s="368"/>
      <c r="PAU1" s="368"/>
      <c r="PAV1" s="368"/>
      <c r="PAW1" s="368"/>
      <c r="PAX1" s="368"/>
      <c r="PAY1" s="368"/>
      <c r="PAZ1" s="368"/>
      <c r="PBA1" s="368"/>
      <c r="PBB1" s="368"/>
      <c r="PBC1" s="368"/>
      <c r="PBD1" s="368"/>
      <c r="PBE1" s="368"/>
      <c r="PBF1" s="368"/>
      <c r="PBG1" s="368"/>
      <c r="PBH1" s="368"/>
      <c r="PBI1" s="368"/>
      <c r="PBJ1" s="368"/>
      <c r="PBK1" s="368"/>
      <c r="PBL1" s="368"/>
      <c r="PBM1" s="368"/>
      <c r="PBN1" s="368"/>
      <c r="PBO1" s="368"/>
      <c r="PBP1" s="368"/>
      <c r="PBQ1" s="368"/>
      <c r="PBR1" s="368"/>
      <c r="PBS1" s="368"/>
      <c r="PBT1" s="368"/>
      <c r="PBU1" s="368"/>
      <c r="PBV1" s="368"/>
      <c r="PBW1" s="368"/>
      <c r="PBX1" s="368"/>
      <c r="PBY1" s="368"/>
      <c r="PBZ1" s="368"/>
      <c r="PCA1" s="368"/>
      <c r="PCB1" s="368"/>
      <c r="PCC1" s="368"/>
      <c r="PCD1" s="368"/>
      <c r="PCE1" s="368"/>
      <c r="PCF1" s="368"/>
      <c r="PCG1" s="368"/>
      <c r="PCH1" s="368"/>
      <c r="PCI1" s="368"/>
      <c r="PCJ1" s="368"/>
      <c r="PCK1" s="368"/>
      <c r="PCL1" s="368"/>
      <c r="PCM1" s="368"/>
      <c r="PCN1" s="368"/>
      <c r="PCO1" s="368"/>
      <c r="PCP1" s="368"/>
      <c r="PCQ1" s="368"/>
      <c r="PCR1" s="368"/>
      <c r="PCS1" s="368"/>
      <c r="PCT1" s="368"/>
      <c r="PCU1" s="368"/>
      <c r="PCV1" s="368"/>
      <c r="PCW1" s="368"/>
      <c r="PCX1" s="368"/>
      <c r="PCY1" s="368"/>
      <c r="PCZ1" s="368"/>
      <c r="PDA1" s="368"/>
      <c r="PDB1" s="368"/>
      <c r="PDC1" s="368"/>
      <c r="PDD1" s="368"/>
      <c r="PDE1" s="368"/>
      <c r="PDF1" s="368"/>
      <c r="PDG1" s="368"/>
      <c r="PDH1" s="368"/>
      <c r="PDI1" s="368"/>
      <c r="PDJ1" s="368"/>
      <c r="PDK1" s="368"/>
      <c r="PDL1" s="368"/>
      <c r="PDM1" s="368"/>
      <c r="PDN1" s="368"/>
      <c r="PDO1" s="368"/>
      <c r="PDP1" s="368"/>
      <c r="PDQ1" s="368"/>
      <c r="PDR1" s="368"/>
      <c r="PDS1" s="368"/>
      <c r="PDT1" s="368"/>
      <c r="PDU1" s="368"/>
      <c r="PDV1" s="368"/>
      <c r="PDW1" s="368"/>
      <c r="PDX1" s="368"/>
      <c r="PDY1" s="368"/>
      <c r="PDZ1" s="368"/>
      <c r="PEA1" s="368"/>
      <c r="PEB1" s="368"/>
      <c r="PEC1" s="368"/>
      <c r="PED1" s="368"/>
      <c r="PEE1" s="368"/>
      <c r="PEF1" s="368"/>
      <c r="PEG1" s="368"/>
      <c r="PEH1" s="368"/>
      <c r="PEI1" s="368"/>
      <c r="PEJ1" s="368"/>
      <c r="PEK1" s="368"/>
      <c r="PEL1" s="368"/>
      <c r="PEM1" s="368"/>
      <c r="PEN1" s="368"/>
      <c r="PEO1" s="368"/>
      <c r="PEP1" s="368"/>
      <c r="PEQ1" s="368"/>
      <c r="PER1" s="368"/>
      <c r="PES1" s="368"/>
      <c r="PET1" s="368"/>
      <c r="PEU1" s="368"/>
      <c r="PEV1" s="368"/>
      <c r="PEW1" s="368"/>
      <c r="PEX1" s="368"/>
      <c r="PEY1" s="368"/>
      <c r="PEZ1" s="368"/>
      <c r="PFA1" s="368"/>
      <c r="PFB1" s="368"/>
      <c r="PFC1" s="368"/>
      <c r="PFD1" s="368"/>
      <c r="PFE1" s="368"/>
      <c r="PFF1" s="368"/>
      <c r="PFG1" s="368"/>
      <c r="PFH1" s="368"/>
      <c r="PFI1" s="368"/>
      <c r="PFJ1" s="368"/>
      <c r="PFK1" s="368"/>
      <c r="PFL1" s="368"/>
      <c r="PFM1" s="368"/>
      <c r="PFN1" s="368"/>
      <c r="PFO1" s="368"/>
      <c r="PFP1" s="368"/>
      <c r="PFQ1" s="368"/>
      <c r="PFR1" s="368"/>
      <c r="PFS1" s="368"/>
      <c r="PFT1" s="368"/>
      <c r="PFU1" s="368"/>
      <c r="PFV1" s="368"/>
      <c r="PFW1" s="368"/>
      <c r="PFX1" s="368"/>
      <c r="PFY1" s="368"/>
      <c r="PFZ1" s="368"/>
      <c r="PGA1" s="368"/>
      <c r="PGB1" s="368"/>
      <c r="PGC1" s="368"/>
      <c r="PGD1" s="368"/>
      <c r="PGE1" s="368"/>
      <c r="PGF1" s="368"/>
      <c r="PGG1" s="368"/>
      <c r="PGH1" s="368"/>
      <c r="PGI1" s="368"/>
      <c r="PGJ1" s="368"/>
      <c r="PGK1" s="368"/>
      <c r="PGL1" s="368"/>
      <c r="PGM1" s="368"/>
      <c r="PGN1" s="368"/>
      <c r="PGO1" s="368"/>
      <c r="PGP1" s="368"/>
      <c r="PGQ1" s="368"/>
      <c r="PGR1" s="368"/>
      <c r="PGS1" s="368"/>
      <c r="PGT1" s="368"/>
      <c r="PGU1" s="368"/>
      <c r="PGV1" s="368"/>
      <c r="PGW1" s="368"/>
      <c r="PGX1" s="368"/>
      <c r="PGY1" s="368"/>
      <c r="PGZ1" s="368"/>
      <c r="PHA1" s="368"/>
      <c r="PHB1" s="368"/>
      <c r="PHC1" s="368"/>
      <c r="PHD1" s="368"/>
      <c r="PHE1" s="368"/>
      <c r="PHF1" s="368"/>
      <c r="PHG1" s="368"/>
      <c r="PHH1" s="368"/>
      <c r="PHI1" s="368"/>
      <c r="PHJ1" s="368"/>
      <c r="PHK1" s="368"/>
      <c r="PHL1" s="368"/>
      <c r="PHM1" s="368"/>
      <c r="PHN1" s="368"/>
      <c r="PHO1" s="368"/>
      <c r="PHP1" s="368"/>
      <c r="PHQ1" s="368"/>
      <c r="PHR1" s="368"/>
      <c r="PHS1" s="368"/>
      <c r="PHT1" s="368"/>
      <c r="PHU1" s="368"/>
      <c r="PHV1" s="368"/>
      <c r="PHW1" s="368"/>
      <c r="PHX1" s="368"/>
      <c r="PHY1" s="368"/>
      <c r="PHZ1" s="368"/>
      <c r="PIA1" s="368"/>
      <c r="PIB1" s="368"/>
      <c r="PIC1" s="368"/>
      <c r="PID1" s="368"/>
      <c r="PIE1" s="368"/>
      <c r="PIF1" s="368"/>
      <c r="PIG1" s="368"/>
      <c r="PIH1" s="368"/>
      <c r="PII1" s="368"/>
      <c r="PIJ1" s="368"/>
      <c r="PIK1" s="368"/>
      <c r="PIL1" s="368"/>
      <c r="PIM1" s="368"/>
      <c r="PIN1" s="368"/>
      <c r="PIO1" s="368"/>
      <c r="PIP1" s="368"/>
      <c r="PIQ1" s="368"/>
      <c r="PIR1" s="368"/>
      <c r="PIS1" s="368"/>
      <c r="PIT1" s="368"/>
      <c r="PIU1" s="368"/>
      <c r="PIV1" s="368"/>
      <c r="PIW1" s="368"/>
      <c r="PIX1" s="368"/>
      <c r="PIY1" s="368"/>
      <c r="PIZ1" s="368"/>
      <c r="PJA1" s="368"/>
      <c r="PJB1" s="368"/>
      <c r="PJC1" s="368"/>
      <c r="PJD1" s="368"/>
      <c r="PJE1" s="368"/>
      <c r="PJF1" s="368"/>
      <c r="PJG1" s="368"/>
      <c r="PJH1" s="368"/>
      <c r="PJI1" s="368"/>
      <c r="PJJ1" s="368"/>
      <c r="PJK1" s="368"/>
      <c r="PJL1" s="368"/>
      <c r="PJM1" s="368"/>
      <c r="PJN1" s="368"/>
      <c r="PJO1" s="368"/>
      <c r="PJP1" s="368"/>
      <c r="PJQ1" s="368"/>
      <c r="PJR1" s="368"/>
      <c r="PJS1" s="368"/>
      <c r="PJT1" s="368"/>
      <c r="PJU1" s="368"/>
      <c r="PJV1" s="368"/>
      <c r="PJW1" s="368"/>
      <c r="PJX1" s="368"/>
      <c r="PJY1" s="368"/>
      <c r="PJZ1" s="368"/>
      <c r="PKA1" s="368"/>
      <c r="PKB1" s="368"/>
      <c r="PKC1" s="368"/>
      <c r="PKD1" s="368"/>
      <c r="PKE1" s="368"/>
      <c r="PKF1" s="368"/>
      <c r="PKG1" s="368"/>
      <c r="PKH1" s="368"/>
      <c r="PKI1" s="368"/>
      <c r="PKJ1" s="368"/>
      <c r="PKK1" s="368"/>
      <c r="PKL1" s="368"/>
      <c r="PKM1" s="368"/>
      <c r="PKN1" s="368"/>
      <c r="PKO1" s="368"/>
      <c r="PKP1" s="368"/>
      <c r="PKQ1" s="368"/>
      <c r="PKR1" s="368"/>
      <c r="PKS1" s="368"/>
      <c r="PKT1" s="368"/>
      <c r="PKU1" s="368"/>
      <c r="PKV1" s="368"/>
      <c r="PKW1" s="368"/>
      <c r="PKX1" s="368"/>
      <c r="PKY1" s="368"/>
      <c r="PKZ1" s="368"/>
      <c r="PLA1" s="368"/>
      <c r="PLB1" s="368"/>
      <c r="PLC1" s="368"/>
      <c r="PLD1" s="368"/>
      <c r="PLE1" s="368"/>
      <c r="PLF1" s="368"/>
      <c r="PLG1" s="368"/>
      <c r="PLH1" s="368"/>
      <c r="PLI1" s="368"/>
      <c r="PLJ1" s="368"/>
      <c r="PLK1" s="368"/>
      <c r="PLL1" s="368"/>
      <c r="PLM1" s="368"/>
      <c r="PLN1" s="368"/>
      <c r="PLO1" s="368"/>
      <c r="PLP1" s="368"/>
      <c r="PLQ1" s="368"/>
      <c r="PLR1" s="368"/>
      <c r="PLS1" s="368"/>
      <c r="PLT1" s="368"/>
      <c r="PLU1" s="368"/>
      <c r="PLV1" s="368"/>
      <c r="PLW1" s="368"/>
      <c r="PLX1" s="368"/>
      <c r="PLY1" s="368"/>
      <c r="PLZ1" s="368"/>
      <c r="PMA1" s="368"/>
      <c r="PMB1" s="368"/>
      <c r="PMC1" s="368"/>
      <c r="PMD1" s="368"/>
      <c r="PME1" s="368"/>
      <c r="PMF1" s="368"/>
      <c r="PMG1" s="368"/>
      <c r="PMH1" s="368"/>
      <c r="PMI1" s="368"/>
      <c r="PMJ1" s="368"/>
      <c r="PMK1" s="368"/>
      <c r="PML1" s="368"/>
      <c r="PMM1" s="368"/>
      <c r="PMN1" s="368"/>
      <c r="PMO1" s="368"/>
      <c r="PMP1" s="368"/>
      <c r="PMQ1" s="368"/>
      <c r="PMR1" s="368"/>
      <c r="PMS1" s="368"/>
      <c r="PMT1" s="368"/>
      <c r="PMU1" s="368"/>
      <c r="PMV1" s="368"/>
      <c r="PMW1" s="368"/>
      <c r="PMX1" s="368"/>
      <c r="PMY1" s="368"/>
      <c r="PMZ1" s="368"/>
      <c r="PNA1" s="368"/>
      <c r="PNB1" s="368"/>
      <c r="PNC1" s="368"/>
      <c r="PND1" s="368"/>
      <c r="PNE1" s="368"/>
      <c r="PNF1" s="368"/>
      <c r="PNG1" s="368"/>
      <c r="PNH1" s="368"/>
      <c r="PNI1" s="368"/>
      <c r="PNJ1" s="368"/>
      <c r="PNK1" s="368"/>
      <c r="PNL1" s="368"/>
      <c r="PNM1" s="368"/>
      <c r="PNN1" s="368"/>
      <c r="PNO1" s="368"/>
      <c r="PNP1" s="368"/>
      <c r="PNQ1" s="368"/>
      <c r="PNR1" s="368"/>
      <c r="PNS1" s="368"/>
      <c r="PNT1" s="368"/>
      <c r="PNU1" s="368"/>
      <c r="PNV1" s="368"/>
      <c r="PNW1" s="368"/>
      <c r="PNX1" s="368"/>
      <c r="PNY1" s="368"/>
      <c r="PNZ1" s="368"/>
      <c r="POA1" s="368"/>
      <c r="POB1" s="368"/>
      <c r="POC1" s="368"/>
      <c r="POD1" s="368"/>
      <c r="POE1" s="368"/>
      <c r="POF1" s="368"/>
      <c r="POG1" s="368"/>
      <c r="POH1" s="368"/>
      <c r="POI1" s="368"/>
      <c r="POJ1" s="368"/>
      <c r="POK1" s="368"/>
      <c r="POL1" s="368"/>
      <c r="POM1" s="368"/>
      <c r="PON1" s="368"/>
      <c r="POO1" s="368"/>
      <c r="POP1" s="368"/>
      <c r="POQ1" s="368"/>
      <c r="POR1" s="368"/>
      <c r="POS1" s="368"/>
      <c r="POT1" s="368"/>
      <c r="POU1" s="368"/>
      <c r="POV1" s="368"/>
      <c r="POW1" s="368"/>
      <c r="POX1" s="368"/>
      <c r="POY1" s="368"/>
      <c r="POZ1" s="368"/>
      <c r="PPA1" s="368"/>
      <c r="PPB1" s="368"/>
      <c r="PPC1" s="368"/>
      <c r="PPD1" s="368"/>
      <c r="PPE1" s="368"/>
      <c r="PPF1" s="368"/>
      <c r="PPG1" s="368"/>
      <c r="PPH1" s="368"/>
      <c r="PPI1" s="368"/>
      <c r="PPJ1" s="368"/>
      <c r="PPK1" s="368"/>
      <c r="PPL1" s="368"/>
      <c r="PPM1" s="368"/>
      <c r="PPN1" s="368"/>
      <c r="PPO1" s="368"/>
      <c r="PPP1" s="368"/>
      <c r="PPQ1" s="368"/>
      <c r="PPR1" s="368"/>
      <c r="PPS1" s="368"/>
      <c r="PPT1" s="368"/>
      <c r="PPU1" s="368"/>
      <c r="PPV1" s="368"/>
      <c r="PPW1" s="368"/>
      <c r="PPX1" s="368"/>
      <c r="PPY1" s="368"/>
      <c r="PPZ1" s="368"/>
      <c r="PQA1" s="368"/>
      <c r="PQB1" s="368"/>
      <c r="PQC1" s="368"/>
      <c r="PQD1" s="368"/>
      <c r="PQE1" s="368"/>
      <c r="PQF1" s="368"/>
      <c r="PQG1" s="368"/>
      <c r="PQH1" s="368"/>
      <c r="PQI1" s="368"/>
      <c r="PQJ1" s="368"/>
      <c r="PQK1" s="368"/>
      <c r="PQL1" s="368"/>
      <c r="PQM1" s="368"/>
      <c r="PQN1" s="368"/>
      <c r="PQO1" s="368"/>
      <c r="PQP1" s="368"/>
      <c r="PQQ1" s="368"/>
      <c r="PQR1" s="368"/>
      <c r="PQS1" s="368"/>
      <c r="PQT1" s="368"/>
      <c r="PQU1" s="368"/>
      <c r="PQV1" s="368"/>
      <c r="PQW1" s="368"/>
      <c r="PQX1" s="368"/>
      <c r="PQY1" s="368"/>
      <c r="PQZ1" s="368"/>
      <c r="PRA1" s="368"/>
      <c r="PRB1" s="368"/>
      <c r="PRC1" s="368"/>
      <c r="PRD1" s="368"/>
      <c r="PRE1" s="368"/>
      <c r="PRF1" s="368"/>
      <c r="PRG1" s="368"/>
      <c r="PRH1" s="368"/>
      <c r="PRI1" s="368"/>
      <c r="PRJ1" s="368"/>
      <c r="PRK1" s="368"/>
      <c r="PRL1" s="368"/>
      <c r="PRM1" s="368"/>
      <c r="PRN1" s="368"/>
      <c r="PRO1" s="368"/>
      <c r="PRP1" s="368"/>
      <c r="PRQ1" s="368"/>
      <c r="PRR1" s="368"/>
      <c r="PRS1" s="368"/>
      <c r="PRT1" s="368"/>
      <c r="PRU1" s="368"/>
      <c r="PRV1" s="368"/>
      <c r="PRW1" s="368"/>
      <c r="PRX1" s="368"/>
      <c r="PRY1" s="368"/>
      <c r="PRZ1" s="368"/>
      <c r="PSA1" s="368"/>
      <c r="PSB1" s="368"/>
      <c r="PSC1" s="368"/>
      <c r="PSD1" s="368"/>
      <c r="PSE1" s="368"/>
      <c r="PSF1" s="368"/>
      <c r="PSG1" s="368"/>
      <c r="PSH1" s="368"/>
      <c r="PSI1" s="368"/>
      <c r="PSJ1" s="368"/>
      <c r="PSK1" s="368"/>
      <c r="PSL1" s="368"/>
      <c r="PSM1" s="368"/>
      <c r="PSN1" s="368"/>
      <c r="PSO1" s="368"/>
      <c r="PSP1" s="368"/>
      <c r="PSQ1" s="368"/>
      <c r="PSR1" s="368"/>
      <c r="PSS1" s="368"/>
      <c r="PST1" s="368"/>
      <c r="PSU1" s="368"/>
      <c r="PSV1" s="368"/>
      <c r="PSW1" s="368"/>
      <c r="PSX1" s="368"/>
      <c r="PSY1" s="368"/>
      <c r="PSZ1" s="368"/>
      <c r="PTA1" s="368"/>
      <c r="PTB1" s="368"/>
      <c r="PTC1" s="368"/>
      <c r="PTD1" s="368"/>
      <c r="PTE1" s="368"/>
      <c r="PTF1" s="368"/>
      <c r="PTG1" s="368"/>
      <c r="PTH1" s="368"/>
      <c r="PTI1" s="368"/>
      <c r="PTJ1" s="368"/>
      <c r="PTK1" s="368"/>
      <c r="PTL1" s="368"/>
      <c r="PTM1" s="368"/>
      <c r="PTN1" s="368"/>
      <c r="PTO1" s="368"/>
      <c r="PTP1" s="368"/>
      <c r="PTQ1" s="368"/>
      <c r="PTR1" s="368"/>
      <c r="PTS1" s="368"/>
      <c r="PTT1" s="368"/>
      <c r="PTU1" s="368"/>
      <c r="PTV1" s="368"/>
      <c r="PTW1" s="368"/>
      <c r="PTX1" s="368"/>
      <c r="PTY1" s="368"/>
      <c r="PTZ1" s="368"/>
      <c r="PUA1" s="368"/>
      <c r="PUB1" s="368"/>
      <c r="PUC1" s="368"/>
      <c r="PUD1" s="368"/>
      <c r="PUE1" s="368"/>
      <c r="PUF1" s="368"/>
      <c r="PUG1" s="368"/>
      <c r="PUH1" s="368"/>
      <c r="PUI1" s="368"/>
      <c r="PUJ1" s="368"/>
      <c r="PUK1" s="368"/>
      <c r="PUL1" s="368"/>
      <c r="PUM1" s="368"/>
      <c r="PUN1" s="368"/>
      <c r="PUO1" s="368"/>
      <c r="PUP1" s="368"/>
      <c r="PUQ1" s="368"/>
      <c r="PUR1" s="368"/>
      <c r="PUS1" s="368"/>
      <c r="PUT1" s="368"/>
      <c r="PUU1" s="368"/>
      <c r="PUV1" s="368"/>
      <c r="PUW1" s="368"/>
      <c r="PUX1" s="368"/>
      <c r="PUY1" s="368"/>
      <c r="PUZ1" s="368"/>
      <c r="PVA1" s="368"/>
      <c r="PVB1" s="368"/>
      <c r="PVC1" s="368"/>
      <c r="PVD1" s="368"/>
      <c r="PVE1" s="368"/>
      <c r="PVF1" s="368"/>
      <c r="PVG1" s="368"/>
      <c r="PVH1" s="368"/>
      <c r="PVI1" s="368"/>
      <c r="PVJ1" s="368"/>
      <c r="PVK1" s="368"/>
      <c r="PVL1" s="368"/>
      <c r="PVM1" s="368"/>
      <c r="PVN1" s="368"/>
      <c r="PVO1" s="368"/>
      <c r="PVP1" s="368"/>
      <c r="PVQ1" s="368"/>
      <c r="PVR1" s="368"/>
      <c r="PVS1" s="368"/>
      <c r="PVT1" s="368"/>
      <c r="PVU1" s="368"/>
      <c r="PVV1" s="368"/>
      <c r="PVW1" s="368"/>
      <c r="PVX1" s="368"/>
      <c r="PVY1" s="368"/>
      <c r="PVZ1" s="368"/>
      <c r="PWA1" s="368"/>
      <c r="PWB1" s="368"/>
      <c r="PWC1" s="368"/>
      <c r="PWD1" s="368"/>
      <c r="PWE1" s="368"/>
      <c r="PWF1" s="368"/>
      <c r="PWG1" s="368"/>
      <c r="PWH1" s="368"/>
      <c r="PWI1" s="368"/>
      <c r="PWJ1" s="368"/>
      <c r="PWK1" s="368"/>
      <c r="PWL1" s="368"/>
      <c r="PWM1" s="368"/>
      <c r="PWN1" s="368"/>
      <c r="PWO1" s="368"/>
      <c r="PWP1" s="368"/>
      <c r="PWQ1" s="368"/>
      <c r="PWR1" s="368"/>
      <c r="PWS1" s="368"/>
      <c r="PWT1" s="368"/>
      <c r="PWU1" s="368"/>
      <c r="PWV1" s="368"/>
      <c r="PWW1" s="368"/>
      <c r="PWX1" s="368"/>
      <c r="PWY1" s="368"/>
      <c r="PWZ1" s="368"/>
      <c r="PXA1" s="368"/>
      <c r="PXB1" s="368"/>
      <c r="PXC1" s="368"/>
      <c r="PXD1" s="368"/>
      <c r="PXE1" s="368"/>
      <c r="PXF1" s="368"/>
      <c r="PXG1" s="368"/>
      <c r="PXH1" s="368"/>
      <c r="PXI1" s="368"/>
      <c r="PXJ1" s="368"/>
      <c r="PXK1" s="368"/>
      <c r="PXL1" s="368"/>
      <c r="PXM1" s="368"/>
      <c r="PXN1" s="368"/>
      <c r="PXO1" s="368"/>
      <c r="PXP1" s="368"/>
      <c r="PXQ1" s="368"/>
      <c r="PXR1" s="368"/>
      <c r="PXS1" s="368"/>
      <c r="PXT1" s="368"/>
      <c r="PXU1" s="368"/>
      <c r="PXV1" s="368"/>
      <c r="PXW1" s="368"/>
      <c r="PXX1" s="368"/>
      <c r="PXY1" s="368"/>
      <c r="PXZ1" s="368"/>
      <c r="PYA1" s="368"/>
      <c r="PYB1" s="368"/>
      <c r="PYC1" s="368"/>
      <c r="PYD1" s="368"/>
      <c r="PYE1" s="368"/>
      <c r="PYF1" s="368"/>
      <c r="PYG1" s="368"/>
      <c r="PYH1" s="368"/>
      <c r="PYI1" s="368"/>
      <c r="PYJ1" s="368"/>
      <c r="PYK1" s="368"/>
      <c r="PYL1" s="368"/>
      <c r="PYM1" s="368"/>
      <c r="PYN1" s="368"/>
      <c r="PYO1" s="368"/>
      <c r="PYP1" s="368"/>
      <c r="PYQ1" s="368"/>
      <c r="PYR1" s="368"/>
      <c r="PYS1" s="368"/>
      <c r="PYT1" s="368"/>
      <c r="PYU1" s="368"/>
      <c r="PYV1" s="368"/>
      <c r="PYW1" s="368"/>
      <c r="PYX1" s="368"/>
      <c r="PYY1" s="368"/>
      <c r="PYZ1" s="368"/>
      <c r="PZA1" s="368"/>
      <c r="PZB1" s="368"/>
      <c r="PZC1" s="368"/>
      <c r="PZD1" s="368"/>
      <c r="PZE1" s="368"/>
      <c r="PZF1" s="368"/>
      <c r="PZG1" s="368"/>
      <c r="PZH1" s="368"/>
      <c r="PZI1" s="368"/>
      <c r="PZJ1" s="368"/>
      <c r="PZK1" s="368"/>
      <c r="PZL1" s="368"/>
      <c r="PZM1" s="368"/>
      <c r="PZN1" s="368"/>
      <c r="PZO1" s="368"/>
      <c r="PZP1" s="368"/>
      <c r="PZQ1" s="368"/>
      <c r="PZR1" s="368"/>
      <c r="PZS1" s="368"/>
      <c r="PZT1" s="368"/>
      <c r="PZU1" s="368"/>
      <c r="PZV1" s="368"/>
      <c r="PZW1" s="368"/>
      <c r="PZX1" s="368"/>
      <c r="PZY1" s="368"/>
      <c r="PZZ1" s="368"/>
      <c r="QAA1" s="368"/>
      <c r="QAB1" s="368"/>
      <c r="QAC1" s="368"/>
      <c r="QAD1" s="368"/>
      <c r="QAE1" s="368"/>
      <c r="QAF1" s="368"/>
      <c r="QAG1" s="368"/>
      <c r="QAH1" s="368"/>
      <c r="QAI1" s="368"/>
      <c r="QAJ1" s="368"/>
      <c r="QAK1" s="368"/>
      <c r="QAL1" s="368"/>
      <c r="QAM1" s="368"/>
      <c r="QAN1" s="368"/>
      <c r="QAO1" s="368"/>
      <c r="QAP1" s="368"/>
      <c r="QAQ1" s="368"/>
      <c r="QAR1" s="368"/>
      <c r="QAS1" s="368"/>
      <c r="QAT1" s="368"/>
      <c r="QAU1" s="368"/>
      <c r="QAV1" s="368"/>
      <c r="QAW1" s="368"/>
      <c r="QAX1" s="368"/>
      <c r="QAY1" s="368"/>
      <c r="QAZ1" s="368"/>
      <c r="QBA1" s="368"/>
      <c r="QBB1" s="368"/>
      <c r="QBC1" s="368"/>
      <c r="QBD1" s="368"/>
      <c r="QBE1" s="368"/>
      <c r="QBF1" s="368"/>
      <c r="QBG1" s="368"/>
      <c r="QBH1" s="368"/>
      <c r="QBI1" s="368"/>
      <c r="QBJ1" s="368"/>
      <c r="QBK1" s="368"/>
      <c r="QBL1" s="368"/>
      <c r="QBM1" s="368"/>
      <c r="QBN1" s="368"/>
      <c r="QBO1" s="368"/>
      <c r="QBP1" s="368"/>
      <c r="QBQ1" s="368"/>
      <c r="QBR1" s="368"/>
      <c r="QBS1" s="368"/>
      <c r="QBT1" s="368"/>
      <c r="QBU1" s="368"/>
      <c r="QBV1" s="368"/>
      <c r="QBW1" s="368"/>
      <c r="QBX1" s="368"/>
      <c r="QBY1" s="368"/>
      <c r="QBZ1" s="368"/>
      <c r="QCA1" s="368"/>
      <c r="QCB1" s="368"/>
      <c r="QCC1" s="368"/>
      <c r="QCD1" s="368"/>
      <c r="QCE1" s="368"/>
      <c r="QCF1" s="368"/>
      <c r="QCG1" s="368"/>
      <c r="QCH1" s="368"/>
      <c r="QCI1" s="368"/>
      <c r="QCJ1" s="368"/>
      <c r="QCK1" s="368"/>
      <c r="QCL1" s="368"/>
      <c r="QCM1" s="368"/>
      <c r="QCN1" s="368"/>
      <c r="QCO1" s="368"/>
      <c r="QCP1" s="368"/>
      <c r="QCQ1" s="368"/>
      <c r="QCR1" s="368"/>
      <c r="QCS1" s="368"/>
      <c r="QCT1" s="368"/>
      <c r="QCU1" s="368"/>
      <c r="QCV1" s="368"/>
      <c r="QCW1" s="368"/>
      <c r="QCX1" s="368"/>
      <c r="QCY1" s="368"/>
      <c r="QCZ1" s="368"/>
      <c r="QDA1" s="368"/>
      <c r="QDB1" s="368"/>
      <c r="QDC1" s="368"/>
      <c r="QDD1" s="368"/>
      <c r="QDE1" s="368"/>
      <c r="QDF1" s="368"/>
      <c r="QDG1" s="368"/>
      <c r="QDH1" s="368"/>
      <c r="QDI1" s="368"/>
      <c r="QDJ1" s="368"/>
      <c r="QDK1" s="368"/>
      <c r="QDL1" s="368"/>
      <c r="QDM1" s="368"/>
      <c r="QDN1" s="368"/>
      <c r="QDO1" s="368"/>
      <c r="QDP1" s="368"/>
      <c r="QDQ1" s="368"/>
      <c r="QDR1" s="368"/>
      <c r="QDS1" s="368"/>
      <c r="QDT1" s="368"/>
      <c r="QDU1" s="368"/>
      <c r="QDV1" s="368"/>
      <c r="QDW1" s="368"/>
      <c r="QDX1" s="368"/>
      <c r="QDY1" s="368"/>
      <c r="QDZ1" s="368"/>
      <c r="QEA1" s="368"/>
      <c r="QEB1" s="368"/>
      <c r="QEC1" s="368"/>
      <c r="QED1" s="368"/>
      <c r="QEE1" s="368"/>
      <c r="QEF1" s="368"/>
      <c r="QEG1" s="368"/>
      <c r="QEH1" s="368"/>
      <c r="QEI1" s="368"/>
      <c r="QEJ1" s="368"/>
      <c r="QEK1" s="368"/>
      <c r="QEL1" s="368"/>
      <c r="QEM1" s="368"/>
      <c r="QEN1" s="368"/>
      <c r="QEO1" s="368"/>
      <c r="QEP1" s="368"/>
      <c r="QEQ1" s="368"/>
      <c r="QER1" s="368"/>
      <c r="QES1" s="368"/>
      <c r="QET1" s="368"/>
      <c r="QEU1" s="368"/>
      <c r="QEV1" s="368"/>
      <c r="QEW1" s="368"/>
      <c r="QEX1" s="368"/>
      <c r="QEY1" s="368"/>
      <c r="QEZ1" s="368"/>
      <c r="QFA1" s="368"/>
      <c r="QFB1" s="368"/>
      <c r="QFC1" s="368"/>
      <c r="QFD1" s="368"/>
      <c r="QFE1" s="368"/>
      <c r="QFF1" s="368"/>
      <c r="QFG1" s="368"/>
      <c r="QFH1" s="368"/>
      <c r="QFI1" s="368"/>
      <c r="QFJ1" s="368"/>
      <c r="QFK1" s="368"/>
      <c r="QFL1" s="368"/>
      <c r="QFM1" s="368"/>
      <c r="QFN1" s="368"/>
      <c r="QFO1" s="368"/>
      <c r="QFP1" s="368"/>
      <c r="QFQ1" s="368"/>
      <c r="QFR1" s="368"/>
      <c r="QFS1" s="368"/>
      <c r="QFT1" s="368"/>
      <c r="QFU1" s="368"/>
      <c r="QFV1" s="368"/>
      <c r="QFW1" s="368"/>
      <c r="QFX1" s="368"/>
      <c r="QFY1" s="368"/>
      <c r="QFZ1" s="368"/>
      <c r="QGA1" s="368"/>
      <c r="QGB1" s="368"/>
      <c r="QGC1" s="368"/>
      <c r="QGD1" s="368"/>
      <c r="QGE1" s="368"/>
      <c r="QGF1" s="368"/>
      <c r="QGG1" s="368"/>
      <c r="QGH1" s="368"/>
      <c r="QGI1" s="368"/>
      <c r="QGJ1" s="368"/>
      <c r="QGK1" s="368"/>
      <c r="QGL1" s="368"/>
      <c r="QGM1" s="368"/>
      <c r="QGN1" s="368"/>
      <c r="QGO1" s="368"/>
      <c r="QGP1" s="368"/>
      <c r="QGQ1" s="368"/>
      <c r="QGR1" s="368"/>
      <c r="QGS1" s="368"/>
      <c r="QGT1" s="368"/>
      <c r="QGU1" s="368"/>
      <c r="QGV1" s="368"/>
      <c r="QGW1" s="368"/>
      <c r="QGX1" s="368"/>
      <c r="QGY1" s="368"/>
      <c r="QGZ1" s="368"/>
      <c r="QHA1" s="368"/>
      <c r="QHB1" s="368"/>
      <c r="QHC1" s="368"/>
      <c r="QHD1" s="368"/>
      <c r="QHE1" s="368"/>
      <c r="QHF1" s="368"/>
      <c r="QHG1" s="368"/>
      <c r="QHH1" s="368"/>
      <c r="QHI1" s="368"/>
      <c r="QHJ1" s="368"/>
      <c r="QHK1" s="368"/>
      <c r="QHL1" s="368"/>
      <c r="QHM1" s="368"/>
      <c r="QHN1" s="368"/>
      <c r="QHO1" s="368"/>
      <c r="QHP1" s="368"/>
      <c r="QHQ1" s="368"/>
      <c r="QHR1" s="368"/>
      <c r="QHS1" s="368"/>
      <c r="QHT1" s="368"/>
      <c r="QHU1" s="368"/>
      <c r="QHV1" s="368"/>
      <c r="QHW1" s="368"/>
      <c r="QHX1" s="368"/>
      <c r="QHY1" s="368"/>
      <c r="QHZ1" s="368"/>
      <c r="QIA1" s="368"/>
      <c r="QIB1" s="368"/>
      <c r="QIC1" s="368"/>
      <c r="QID1" s="368"/>
      <c r="QIE1" s="368"/>
      <c r="QIF1" s="368"/>
      <c r="QIG1" s="368"/>
      <c r="QIH1" s="368"/>
      <c r="QII1" s="368"/>
      <c r="QIJ1" s="368"/>
      <c r="QIK1" s="368"/>
      <c r="QIL1" s="368"/>
      <c r="QIM1" s="368"/>
      <c r="QIN1" s="368"/>
      <c r="QIO1" s="368"/>
      <c r="QIP1" s="368"/>
      <c r="QIQ1" s="368"/>
      <c r="QIR1" s="368"/>
      <c r="QIS1" s="368"/>
      <c r="QIT1" s="368"/>
      <c r="QIU1" s="368"/>
      <c r="QIV1" s="368"/>
      <c r="QIW1" s="368"/>
      <c r="QIX1" s="368"/>
      <c r="QIY1" s="368"/>
      <c r="QIZ1" s="368"/>
      <c r="QJA1" s="368"/>
      <c r="QJB1" s="368"/>
      <c r="QJC1" s="368"/>
      <c r="QJD1" s="368"/>
      <c r="QJE1" s="368"/>
      <c r="QJF1" s="368"/>
      <c r="QJG1" s="368"/>
      <c r="QJH1" s="368"/>
      <c r="QJI1" s="368"/>
      <c r="QJJ1" s="368"/>
      <c r="QJK1" s="368"/>
      <c r="QJL1" s="368"/>
      <c r="QJM1" s="368"/>
      <c r="QJN1" s="368"/>
      <c r="QJO1" s="368"/>
      <c r="QJP1" s="368"/>
      <c r="QJQ1" s="368"/>
      <c r="QJR1" s="368"/>
      <c r="QJS1" s="368"/>
      <c r="QJT1" s="368"/>
      <c r="QJU1" s="368"/>
      <c r="QJV1" s="368"/>
      <c r="QJW1" s="368"/>
      <c r="QJX1" s="368"/>
      <c r="QJY1" s="368"/>
      <c r="QJZ1" s="368"/>
      <c r="QKA1" s="368"/>
      <c r="QKB1" s="368"/>
      <c r="QKC1" s="368"/>
      <c r="QKD1" s="368"/>
      <c r="QKE1" s="368"/>
      <c r="QKF1" s="368"/>
      <c r="QKG1" s="368"/>
      <c r="QKH1" s="368"/>
      <c r="QKI1" s="368"/>
      <c r="QKJ1" s="368"/>
      <c r="QKK1" s="368"/>
      <c r="QKL1" s="368"/>
      <c r="QKM1" s="368"/>
      <c r="QKN1" s="368"/>
      <c r="QKO1" s="368"/>
      <c r="QKP1" s="368"/>
      <c r="QKQ1" s="368"/>
      <c r="QKR1" s="368"/>
      <c r="QKS1" s="368"/>
      <c r="QKT1" s="368"/>
      <c r="QKU1" s="368"/>
      <c r="QKV1" s="368"/>
      <c r="QKW1" s="368"/>
      <c r="QKX1" s="368"/>
      <c r="QKY1" s="368"/>
      <c r="QKZ1" s="368"/>
      <c r="QLA1" s="368"/>
      <c r="QLB1" s="368"/>
      <c r="QLC1" s="368"/>
      <c r="QLD1" s="368"/>
      <c r="QLE1" s="368"/>
      <c r="QLF1" s="368"/>
      <c r="QLG1" s="368"/>
      <c r="QLH1" s="368"/>
      <c r="QLI1" s="368"/>
      <c r="QLJ1" s="368"/>
      <c r="QLK1" s="368"/>
      <c r="QLL1" s="368"/>
      <c r="QLM1" s="368"/>
      <c r="QLN1" s="368"/>
      <c r="QLO1" s="368"/>
      <c r="QLP1" s="368"/>
      <c r="QLQ1" s="368"/>
      <c r="QLR1" s="368"/>
      <c r="QLS1" s="368"/>
      <c r="QLT1" s="368"/>
      <c r="QLU1" s="368"/>
      <c r="QLV1" s="368"/>
      <c r="QLW1" s="368"/>
      <c r="QLX1" s="368"/>
      <c r="QLY1" s="368"/>
      <c r="QLZ1" s="368"/>
      <c r="QMA1" s="368"/>
      <c r="QMB1" s="368"/>
      <c r="QMC1" s="368"/>
      <c r="QMD1" s="368"/>
      <c r="QME1" s="368"/>
      <c r="QMF1" s="368"/>
      <c r="QMG1" s="368"/>
      <c r="QMH1" s="368"/>
      <c r="QMI1" s="368"/>
      <c r="QMJ1" s="368"/>
      <c r="QMK1" s="368"/>
      <c r="QML1" s="368"/>
      <c r="QMM1" s="368"/>
      <c r="QMN1" s="368"/>
      <c r="QMO1" s="368"/>
      <c r="QMP1" s="368"/>
      <c r="QMQ1" s="368"/>
      <c r="QMR1" s="368"/>
      <c r="QMS1" s="368"/>
      <c r="QMT1" s="368"/>
      <c r="QMU1" s="368"/>
      <c r="QMV1" s="368"/>
      <c r="QMW1" s="368"/>
      <c r="QMX1" s="368"/>
      <c r="QMY1" s="368"/>
      <c r="QMZ1" s="368"/>
      <c r="QNA1" s="368"/>
      <c r="QNB1" s="368"/>
      <c r="QNC1" s="368"/>
      <c r="QND1" s="368"/>
      <c r="QNE1" s="368"/>
      <c r="QNF1" s="368"/>
      <c r="QNG1" s="368"/>
      <c r="QNH1" s="368"/>
      <c r="QNI1" s="368"/>
      <c r="QNJ1" s="368"/>
      <c r="QNK1" s="368"/>
      <c r="QNL1" s="368"/>
      <c r="QNM1" s="368"/>
      <c r="QNN1" s="368"/>
      <c r="QNO1" s="368"/>
      <c r="QNP1" s="368"/>
      <c r="QNQ1" s="368"/>
      <c r="QNR1" s="368"/>
      <c r="QNS1" s="368"/>
      <c r="QNT1" s="368"/>
      <c r="QNU1" s="368"/>
      <c r="QNV1" s="368"/>
      <c r="QNW1" s="368"/>
      <c r="QNX1" s="368"/>
      <c r="QNY1" s="368"/>
      <c r="QNZ1" s="368"/>
      <c r="QOA1" s="368"/>
      <c r="QOB1" s="368"/>
      <c r="QOC1" s="368"/>
      <c r="QOD1" s="368"/>
      <c r="QOE1" s="368"/>
      <c r="QOF1" s="368"/>
      <c r="QOG1" s="368"/>
      <c r="QOH1" s="368"/>
      <c r="QOI1" s="368"/>
      <c r="QOJ1" s="368"/>
      <c r="QOK1" s="368"/>
      <c r="QOL1" s="368"/>
      <c r="QOM1" s="368"/>
      <c r="QON1" s="368"/>
      <c r="QOO1" s="368"/>
      <c r="QOP1" s="368"/>
      <c r="QOQ1" s="368"/>
      <c r="QOR1" s="368"/>
      <c r="QOS1" s="368"/>
      <c r="QOT1" s="368"/>
      <c r="QOU1" s="368"/>
      <c r="QOV1" s="368"/>
      <c r="QOW1" s="368"/>
      <c r="QOX1" s="368"/>
      <c r="QOY1" s="368"/>
      <c r="QOZ1" s="368"/>
      <c r="QPA1" s="368"/>
      <c r="QPB1" s="368"/>
      <c r="QPC1" s="368"/>
      <c r="QPD1" s="368"/>
      <c r="QPE1" s="368"/>
      <c r="QPF1" s="368"/>
      <c r="QPG1" s="368"/>
      <c r="QPH1" s="368"/>
      <c r="QPI1" s="368"/>
      <c r="QPJ1" s="368"/>
      <c r="QPK1" s="368"/>
      <c r="QPL1" s="368"/>
      <c r="QPM1" s="368"/>
      <c r="QPN1" s="368"/>
      <c r="QPO1" s="368"/>
      <c r="QPP1" s="368"/>
      <c r="QPQ1" s="368"/>
      <c r="QPR1" s="368"/>
      <c r="QPS1" s="368"/>
      <c r="QPT1" s="368"/>
      <c r="QPU1" s="368"/>
      <c r="QPV1" s="368"/>
      <c r="QPW1" s="368"/>
      <c r="QPX1" s="368"/>
      <c r="QPY1" s="368"/>
      <c r="QPZ1" s="368"/>
      <c r="QQA1" s="368"/>
      <c r="QQB1" s="368"/>
      <c r="QQC1" s="368"/>
      <c r="QQD1" s="368"/>
      <c r="QQE1" s="368"/>
      <c r="QQF1" s="368"/>
      <c r="QQG1" s="368"/>
      <c r="QQH1" s="368"/>
      <c r="QQI1" s="368"/>
      <c r="QQJ1" s="368"/>
      <c r="QQK1" s="368"/>
      <c r="QQL1" s="368"/>
      <c r="QQM1" s="368"/>
      <c r="QQN1" s="368"/>
      <c r="QQO1" s="368"/>
      <c r="QQP1" s="368"/>
      <c r="QQQ1" s="368"/>
      <c r="QQR1" s="368"/>
      <c r="QQS1" s="368"/>
      <c r="QQT1" s="368"/>
      <c r="QQU1" s="368"/>
      <c r="QQV1" s="368"/>
      <c r="QQW1" s="368"/>
      <c r="QQX1" s="368"/>
      <c r="QQY1" s="368"/>
      <c r="QQZ1" s="368"/>
      <c r="QRA1" s="368"/>
      <c r="QRB1" s="368"/>
      <c r="QRC1" s="368"/>
      <c r="QRD1" s="368"/>
      <c r="QRE1" s="368"/>
      <c r="QRF1" s="368"/>
      <c r="QRG1" s="368"/>
      <c r="QRH1" s="368"/>
      <c r="QRI1" s="368"/>
      <c r="QRJ1" s="368"/>
      <c r="QRK1" s="368"/>
      <c r="QRL1" s="368"/>
      <c r="QRM1" s="368"/>
      <c r="QRN1" s="368"/>
      <c r="QRO1" s="368"/>
      <c r="QRP1" s="368"/>
      <c r="QRQ1" s="368"/>
      <c r="QRR1" s="368"/>
      <c r="QRS1" s="368"/>
      <c r="QRT1" s="368"/>
      <c r="QRU1" s="368"/>
      <c r="QRV1" s="368"/>
      <c r="QRW1" s="368"/>
      <c r="QRX1" s="368"/>
      <c r="QRY1" s="368"/>
      <c r="QRZ1" s="368"/>
      <c r="QSA1" s="368"/>
      <c r="QSB1" s="368"/>
      <c r="QSC1" s="368"/>
      <c r="QSD1" s="368"/>
      <c r="QSE1" s="368"/>
      <c r="QSF1" s="368"/>
      <c r="QSG1" s="368"/>
      <c r="QSH1" s="368"/>
      <c r="QSI1" s="368"/>
      <c r="QSJ1" s="368"/>
      <c r="QSK1" s="368"/>
      <c r="QSL1" s="368"/>
      <c r="QSM1" s="368"/>
      <c r="QSN1" s="368"/>
      <c r="QSO1" s="368"/>
      <c r="QSP1" s="368"/>
      <c r="QSQ1" s="368"/>
      <c r="QSR1" s="368"/>
      <c r="QSS1" s="368"/>
      <c r="QST1" s="368"/>
      <c r="QSU1" s="368"/>
      <c r="QSV1" s="368"/>
      <c r="QSW1" s="368"/>
      <c r="QSX1" s="368"/>
      <c r="QSY1" s="368"/>
      <c r="QSZ1" s="368"/>
      <c r="QTA1" s="368"/>
      <c r="QTB1" s="368"/>
      <c r="QTC1" s="368"/>
      <c r="QTD1" s="368"/>
      <c r="QTE1" s="368"/>
      <c r="QTF1" s="368"/>
      <c r="QTG1" s="368"/>
      <c r="QTH1" s="368"/>
      <c r="QTI1" s="368"/>
      <c r="QTJ1" s="368"/>
      <c r="QTK1" s="368"/>
      <c r="QTL1" s="368"/>
      <c r="QTM1" s="368"/>
      <c r="QTN1" s="368"/>
      <c r="QTO1" s="368"/>
      <c r="QTP1" s="368"/>
      <c r="QTQ1" s="368"/>
      <c r="QTR1" s="368"/>
      <c r="QTS1" s="368"/>
      <c r="QTT1" s="368"/>
      <c r="QTU1" s="368"/>
      <c r="QTV1" s="368"/>
      <c r="QTW1" s="368"/>
      <c r="QTX1" s="368"/>
      <c r="QTY1" s="368"/>
      <c r="QTZ1" s="368"/>
      <c r="QUA1" s="368"/>
      <c r="QUB1" s="368"/>
      <c r="QUC1" s="368"/>
      <c r="QUD1" s="368"/>
      <c r="QUE1" s="368"/>
      <c r="QUF1" s="368"/>
      <c r="QUG1" s="368"/>
      <c r="QUH1" s="368"/>
      <c r="QUI1" s="368"/>
      <c r="QUJ1" s="368"/>
      <c r="QUK1" s="368"/>
      <c r="QUL1" s="368"/>
      <c r="QUM1" s="368"/>
      <c r="QUN1" s="368"/>
      <c r="QUO1" s="368"/>
      <c r="QUP1" s="368"/>
      <c r="QUQ1" s="368"/>
      <c r="QUR1" s="368"/>
      <c r="QUS1" s="368"/>
      <c r="QUT1" s="368"/>
      <c r="QUU1" s="368"/>
      <c r="QUV1" s="368"/>
      <c r="QUW1" s="368"/>
      <c r="QUX1" s="368"/>
      <c r="QUY1" s="368"/>
      <c r="QUZ1" s="368"/>
      <c r="QVA1" s="368"/>
      <c r="QVB1" s="368"/>
      <c r="QVC1" s="368"/>
      <c r="QVD1" s="368"/>
      <c r="QVE1" s="368"/>
      <c r="QVF1" s="368"/>
      <c r="QVG1" s="368"/>
      <c r="QVH1" s="368"/>
      <c r="QVI1" s="368"/>
      <c r="QVJ1" s="368"/>
      <c r="QVK1" s="368"/>
      <c r="QVL1" s="368"/>
      <c r="QVM1" s="368"/>
      <c r="QVN1" s="368"/>
      <c r="QVO1" s="368"/>
      <c r="QVP1" s="368"/>
      <c r="QVQ1" s="368"/>
      <c r="QVR1" s="368"/>
      <c r="QVS1" s="368"/>
      <c r="QVT1" s="368"/>
      <c r="QVU1" s="368"/>
      <c r="QVV1" s="368"/>
      <c r="QVW1" s="368"/>
      <c r="QVX1" s="368"/>
      <c r="QVY1" s="368"/>
      <c r="QVZ1" s="368"/>
      <c r="QWA1" s="368"/>
      <c r="QWB1" s="368"/>
      <c r="QWC1" s="368"/>
      <c r="QWD1" s="368"/>
      <c r="QWE1" s="368"/>
      <c r="QWF1" s="368"/>
      <c r="QWG1" s="368"/>
      <c r="QWH1" s="368"/>
      <c r="QWI1" s="368"/>
      <c r="QWJ1" s="368"/>
      <c r="QWK1" s="368"/>
      <c r="QWL1" s="368"/>
      <c r="QWM1" s="368"/>
      <c r="QWN1" s="368"/>
      <c r="QWO1" s="368"/>
      <c r="QWP1" s="368"/>
      <c r="QWQ1" s="368"/>
      <c r="QWR1" s="368"/>
      <c r="QWS1" s="368"/>
      <c r="QWT1" s="368"/>
      <c r="QWU1" s="368"/>
      <c r="QWV1" s="368"/>
      <c r="QWW1" s="368"/>
      <c r="QWX1" s="368"/>
      <c r="QWY1" s="368"/>
      <c r="QWZ1" s="368"/>
      <c r="QXA1" s="368"/>
      <c r="QXB1" s="368"/>
      <c r="QXC1" s="368"/>
      <c r="QXD1" s="368"/>
      <c r="QXE1" s="368"/>
      <c r="QXF1" s="368"/>
      <c r="QXG1" s="368"/>
      <c r="QXH1" s="368"/>
      <c r="QXI1" s="368"/>
      <c r="QXJ1" s="368"/>
      <c r="QXK1" s="368"/>
      <c r="QXL1" s="368"/>
      <c r="QXM1" s="368"/>
      <c r="QXN1" s="368"/>
      <c r="QXO1" s="368"/>
      <c r="QXP1" s="368"/>
      <c r="QXQ1" s="368"/>
      <c r="QXR1" s="368"/>
      <c r="QXS1" s="368"/>
      <c r="QXT1" s="368"/>
      <c r="QXU1" s="368"/>
      <c r="QXV1" s="368"/>
      <c r="QXW1" s="368"/>
      <c r="QXX1" s="368"/>
      <c r="QXY1" s="368"/>
      <c r="QXZ1" s="368"/>
      <c r="QYA1" s="368"/>
      <c r="QYB1" s="368"/>
      <c r="QYC1" s="368"/>
      <c r="QYD1" s="368"/>
      <c r="QYE1" s="368"/>
      <c r="QYF1" s="368"/>
      <c r="QYG1" s="368"/>
      <c r="QYH1" s="368"/>
      <c r="QYI1" s="368"/>
      <c r="QYJ1" s="368"/>
      <c r="QYK1" s="368"/>
      <c r="QYL1" s="368"/>
      <c r="QYM1" s="368"/>
      <c r="QYN1" s="368"/>
      <c r="QYO1" s="368"/>
      <c r="QYP1" s="368"/>
      <c r="QYQ1" s="368"/>
      <c r="QYR1" s="368"/>
      <c r="QYS1" s="368"/>
      <c r="QYT1" s="368"/>
      <c r="QYU1" s="368"/>
      <c r="QYV1" s="368"/>
      <c r="QYW1" s="368"/>
      <c r="QYX1" s="368"/>
      <c r="QYY1" s="368"/>
      <c r="QYZ1" s="368"/>
      <c r="QZA1" s="368"/>
      <c r="QZB1" s="368"/>
      <c r="QZC1" s="368"/>
      <c r="QZD1" s="368"/>
      <c r="QZE1" s="368"/>
      <c r="QZF1" s="368"/>
      <c r="QZG1" s="368"/>
      <c r="QZH1" s="368"/>
      <c r="QZI1" s="368"/>
      <c r="QZJ1" s="368"/>
      <c r="QZK1" s="368"/>
      <c r="QZL1" s="368"/>
      <c r="QZM1" s="368"/>
      <c r="QZN1" s="368"/>
      <c r="QZO1" s="368"/>
      <c r="QZP1" s="368"/>
      <c r="QZQ1" s="368"/>
      <c r="QZR1" s="368"/>
      <c r="QZS1" s="368"/>
      <c r="QZT1" s="368"/>
      <c r="QZU1" s="368"/>
      <c r="QZV1" s="368"/>
      <c r="QZW1" s="368"/>
      <c r="QZX1" s="368"/>
      <c r="QZY1" s="368"/>
      <c r="QZZ1" s="368"/>
      <c r="RAA1" s="368"/>
      <c r="RAB1" s="368"/>
      <c r="RAC1" s="368"/>
      <c r="RAD1" s="368"/>
      <c r="RAE1" s="368"/>
      <c r="RAF1" s="368"/>
      <c r="RAG1" s="368"/>
      <c r="RAH1" s="368"/>
      <c r="RAI1" s="368"/>
      <c r="RAJ1" s="368"/>
      <c r="RAK1" s="368"/>
      <c r="RAL1" s="368"/>
      <c r="RAM1" s="368"/>
      <c r="RAN1" s="368"/>
      <c r="RAO1" s="368"/>
      <c r="RAP1" s="368"/>
      <c r="RAQ1" s="368"/>
      <c r="RAR1" s="368"/>
      <c r="RAS1" s="368"/>
      <c r="RAT1" s="368"/>
      <c r="RAU1" s="368"/>
      <c r="RAV1" s="368"/>
      <c r="RAW1" s="368"/>
      <c r="RAX1" s="368"/>
      <c r="RAY1" s="368"/>
      <c r="RAZ1" s="368"/>
      <c r="RBA1" s="368"/>
      <c r="RBB1" s="368"/>
      <c r="RBC1" s="368"/>
      <c r="RBD1" s="368"/>
      <c r="RBE1" s="368"/>
      <c r="RBF1" s="368"/>
      <c r="RBG1" s="368"/>
      <c r="RBH1" s="368"/>
      <c r="RBI1" s="368"/>
      <c r="RBJ1" s="368"/>
      <c r="RBK1" s="368"/>
      <c r="RBL1" s="368"/>
      <c r="RBM1" s="368"/>
      <c r="RBN1" s="368"/>
      <c r="RBO1" s="368"/>
      <c r="RBP1" s="368"/>
      <c r="RBQ1" s="368"/>
      <c r="RBR1" s="368"/>
      <c r="RBS1" s="368"/>
      <c r="RBT1" s="368"/>
      <c r="RBU1" s="368"/>
      <c r="RBV1" s="368"/>
      <c r="RBW1" s="368"/>
      <c r="RBX1" s="368"/>
      <c r="RBY1" s="368"/>
      <c r="RBZ1" s="368"/>
      <c r="RCA1" s="368"/>
      <c r="RCB1" s="368"/>
      <c r="RCC1" s="368"/>
      <c r="RCD1" s="368"/>
      <c r="RCE1" s="368"/>
      <c r="RCF1" s="368"/>
      <c r="RCG1" s="368"/>
      <c r="RCH1" s="368"/>
      <c r="RCI1" s="368"/>
      <c r="RCJ1" s="368"/>
      <c r="RCK1" s="368"/>
      <c r="RCL1" s="368"/>
      <c r="RCM1" s="368"/>
      <c r="RCN1" s="368"/>
      <c r="RCO1" s="368"/>
      <c r="RCP1" s="368"/>
      <c r="RCQ1" s="368"/>
      <c r="RCR1" s="368"/>
      <c r="RCS1" s="368"/>
      <c r="RCT1" s="368"/>
      <c r="RCU1" s="368"/>
      <c r="RCV1" s="368"/>
      <c r="RCW1" s="368"/>
      <c r="RCX1" s="368"/>
      <c r="RCY1" s="368"/>
      <c r="RCZ1" s="368"/>
      <c r="RDA1" s="368"/>
      <c r="RDB1" s="368"/>
      <c r="RDC1" s="368"/>
      <c r="RDD1" s="368"/>
      <c r="RDE1" s="368"/>
      <c r="RDF1" s="368"/>
      <c r="RDG1" s="368"/>
      <c r="RDH1" s="368"/>
      <c r="RDI1" s="368"/>
      <c r="RDJ1" s="368"/>
      <c r="RDK1" s="368"/>
      <c r="RDL1" s="368"/>
      <c r="RDM1" s="368"/>
      <c r="RDN1" s="368"/>
      <c r="RDO1" s="368"/>
      <c r="RDP1" s="368"/>
      <c r="RDQ1" s="368"/>
      <c r="RDR1" s="368"/>
      <c r="RDS1" s="368"/>
      <c r="RDT1" s="368"/>
      <c r="RDU1" s="368"/>
      <c r="RDV1" s="368"/>
      <c r="RDW1" s="368"/>
      <c r="RDX1" s="368"/>
      <c r="RDY1" s="368"/>
      <c r="RDZ1" s="368"/>
      <c r="REA1" s="368"/>
      <c r="REB1" s="368"/>
      <c r="REC1" s="368"/>
      <c r="RED1" s="368"/>
      <c r="REE1" s="368"/>
      <c r="REF1" s="368"/>
      <c r="REG1" s="368"/>
      <c r="REH1" s="368"/>
      <c r="REI1" s="368"/>
      <c r="REJ1" s="368"/>
      <c r="REK1" s="368"/>
      <c r="REL1" s="368"/>
      <c r="REM1" s="368"/>
      <c r="REN1" s="368"/>
      <c r="REO1" s="368"/>
      <c r="REP1" s="368"/>
      <c r="REQ1" s="368"/>
      <c r="RER1" s="368"/>
      <c r="RES1" s="368"/>
      <c r="RET1" s="368"/>
      <c r="REU1" s="368"/>
      <c r="REV1" s="368"/>
      <c r="REW1" s="368"/>
      <c r="REX1" s="368"/>
      <c r="REY1" s="368"/>
      <c r="REZ1" s="368"/>
      <c r="RFA1" s="368"/>
      <c r="RFB1" s="368"/>
      <c r="RFC1" s="368"/>
      <c r="RFD1" s="368"/>
      <c r="RFE1" s="368"/>
      <c r="RFF1" s="368"/>
      <c r="RFG1" s="368"/>
      <c r="RFH1" s="368"/>
      <c r="RFI1" s="368"/>
      <c r="RFJ1" s="368"/>
      <c r="RFK1" s="368"/>
      <c r="RFL1" s="368"/>
      <c r="RFM1" s="368"/>
      <c r="RFN1" s="368"/>
      <c r="RFO1" s="368"/>
      <c r="RFP1" s="368"/>
      <c r="RFQ1" s="368"/>
      <c r="RFR1" s="368"/>
      <c r="RFS1" s="368"/>
      <c r="RFT1" s="368"/>
      <c r="RFU1" s="368"/>
      <c r="RFV1" s="368"/>
      <c r="RFW1" s="368"/>
      <c r="RFX1" s="368"/>
      <c r="RFY1" s="368"/>
      <c r="RFZ1" s="368"/>
      <c r="RGA1" s="368"/>
      <c r="RGB1" s="368"/>
      <c r="RGC1" s="368"/>
      <c r="RGD1" s="368"/>
      <c r="RGE1" s="368"/>
      <c r="RGF1" s="368"/>
      <c r="RGG1" s="368"/>
      <c r="RGH1" s="368"/>
      <c r="RGI1" s="368"/>
      <c r="RGJ1" s="368"/>
      <c r="RGK1" s="368"/>
      <c r="RGL1" s="368"/>
      <c r="RGM1" s="368"/>
      <c r="RGN1" s="368"/>
      <c r="RGO1" s="368"/>
      <c r="RGP1" s="368"/>
      <c r="RGQ1" s="368"/>
      <c r="RGR1" s="368"/>
      <c r="RGS1" s="368"/>
      <c r="RGT1" s="368"/>
      <c r="RGU1" s="368"/>
      <c r="RGV1" s="368"/>
      <c r="RGW1" s="368"/>
      <c r="RGX1" s="368"/>
      <c r="RGY1" s="368"/>
      <c r="RGZ1" s="368"/>
      <c r="RHA1" s="368"/>
      <c r="RHB1" s="368"/>
      <c r="RHC1" s="368"/>
      <c r="RHD1" s="368"/>
      <c r="RHE1" s="368"/>
      <c r="RHF1" s="368"/>
      <c r="RHG1" s="368"/>
      <c r="RHH1" s="368"/>
      <c r="RHI1" s="368"/>
      <c r="RHJ1" s="368"/>
      <c r="RHK1" s="368"/>
      <c r="RHL1" s="368"/>
      <c r="RHM1" s="368"/>
      <c r="RHN1" s="368"/>
      <c r="RHO1" s="368"/>
      <c r="RHP1" s="368"/>
      <c r="RHQ1" s="368"/>
      <c r="RHR1" s="368"/>
      <c r="RHS1" s="368"/>
      <c r="RHT1" s="368"/>
      <c r="RHU1" s="368"/>
      <c r="RHV1" s="368"/>
      <c r="RHW1" s="368"/>
      <c r="RHX1" s="368"/>
      <c r="RHY1" s="368"/>
      <c r="RHZ1" s="368"/>
      <c r="RIA1" s="368"/>
      <c r="RIB1" s="368"/>
      <c r="RIC1" s="368"/>
      <c r="RID1" s="368"/>
      <c r="RIE1" s="368"/>
      <c r="RIF1" s="368"/>
      <c r="RIG1" s="368"/>
      <c r="RIH1" s="368"/>
      <c r="RII1" s="368"/>
      <c r="RIJ1" s="368"/>
      <c r="RIK1" s="368"/>
      <c r="RIL1" s="368"/>
      <c r="RIM1" s="368"/>
      <c r="RIN1" s="368"/>
      <c r="RIO1" s="368"/>
      <c r="RIP1" s="368"/>
      <c r="RIQ1" s="368"/>
      <c r="RIR1" s="368"/>
      <c r="RIS1" s="368"/>
      <c r="RIT1" s="368"/>
      <c r="RIU1" s="368"/>
      <c r="RIV1" s="368"/>
      <c r="RIW1" s="368"/>
      <c r="RIX1" s="368"/>
      <c r="RIY1" s="368"/>
      <c r="RIZ1" s="368"/>
      <c r="RJA1" s="368"/>
      <c r="RJB1" s="368"/>
      <c r="RJC1" s="368"/>
      <c r="RJD1" s="368"/>
      <c r="RJE1" s="368"/>
      <c r="RJF1" s="368"/>
      <c r="RJG1" s="368"/>
      <c r="RJH1" s="368"/>
      <c r="RJI1" s="368"/>
      <c r="RJJ1" s="368"/>
      <c r="RJK1" s="368"/>
      <c r="RJL1" s="368"/>
      <c r="RJM1" s="368"/>
      <c r="RJN1" s="368"/>
      <c r="RJO1" s="368"/>
      <c r="RJP1" s="368"/>
      <c r="RJQ1" s="368"/>
      <c r="RJR1" s="368"/>
      <c r="RJS1" s="368"/>
      <c r="RJT1" s="368"/>
      <c r="RJU1" s="368"/>
      <c r="RJV1" s="368"/>
      <c r="RJW1" s="368"/>
      <c r="RJX1" s="368"/>
      <c r="RJY1" s="368"/>
      <c r="RJZ1" s="368"/>
      <c r="RKA1" s="368"/>
      <c r="RKB1" s="368"/>
      <c r="RKC1" s="368"/>
      <c r="RKD1" s="368"/>
      <c r="RKE1" s="368"/>
      <c r="RKF1" s="368"/>
      <c r="RKG1" s="368"/>
      <c r="RKH1" s="368"/>
      <c r="RKI1" s="368"/>
      <c r="RKJ1" s="368"/>
      <c r="RKK1" s="368"/>
      <c r="RKL1" s="368"/>
      <c r="RKM1" s="368"/>
      <c r="RKN1" s="368"/>
      <c r="RKO1" s="368"/>
      <c r="RKP1" s="368"/>
      <c r="RKQ1" s="368"/>
      <c r="RKR1" s="368"/>
      <c r="RKS1" s="368"/>
      <c r="RKT1" s="368"/>
      <c r="RKU1" s="368"/>
      <c r="RKV1" s="368"/>
      <c r="RKW1" s="368"/>
      <c r="RKX1" s="368"/>
      <c r="RKY1" s="368"/>
      <c r="RKZ1" s="368"/>
      <c r="RLA1" s="368"/>
      <c r="RLB1" s="368"/>
      <c r="RLC1" s="368"/>
      <c r="RLD1" s="368"/>
      <c r="RLE1" s="368"/>
      <c r="RLF1" s="368"/>
      <c r="RLG1" s="368"/>
      <c r="RLH1" s="368"/>
      <c r="RLI1" s="368"/>
      <c r="RLJ1" s="368"/>
      <c r="RLK1" s="368"/>
      <c r="RLL1" s="368"/>
      <c r="RLM1" s="368"/>
      <c r="RLN1" s="368"/>
      <c r="RLO1" s="368"/>
      <c r="RLP1" s="368"/>
      <c r="RLQ1" s="368"/>
      <c r="RLR1" s="368"/>
      <c r="RLS1" s="368"/>
      <c r="RLT1" s="368"/>
      <c r="RLU1" s="368"/>
      <c r="RLV1" s="368"/>
      <c r="RLW1" s="368"/>
      <c r="RLX1" s="368"/>
      <c r="RLY1" s="368"/>
      <c r="RLZ1" s="368"/>
      <c r="RMA1" s="368"/>
      <c r="RMB1" s="368"/>
      <c r="RMC1" s="368"/>
      <c r="RMD1" s="368"/>
      <c r="RME1" s="368"/>
      <c r="RMF1" s="368"/>
      <c r="RMG1" s="368"/>
      <c r="RMH1" s="368"/>
      <c r="RMI1" s="368"/>
      <c r="RMJ1" s="368"/>
      <c r="RMK1" s="368"/>
      <c r="RML1" s="368"/>
      <c r="RMM1" s="368"/>
      <c r="RMN1" s="368"/>
      <c r="RMO1" s="368"/>
      <c r="RMP1" s="368"/>
      <c r="RMQ1" s="368"/>
      <c r="RMR1" s="368"/>
      <c r="RMS1" s="368"/>
      <c r="RMT1" s="368"/>
      <c r="RMU1" s="368"/>
      <c r="RMV1" s="368"/>
      <c r="RMW1" s="368"/>
      <c r="RMX1" s="368"/>
      <c r="RMY1" s="368"/>
      <c r="RMZ1" s="368"/>
      <c r="RNA1" s="368"/>
      <c r="RNB1" s="368"/>
      <c r="RNC1" s="368"/>
      <c r="RND1" s="368"/>
      <c r="RNE1" s="368"/>
      <c r="RNF1" s="368"/>
      <c r="RNG1" s="368"/>
      <c r="RNH1" s="368"/>
      <c r="RNI1" s="368"/>
      <c r="RNJ1" s="368"/>
      <c r="RNK1" s="368"/>
      <c r="RNL1" s="368"/>
      <c r="RNM1" s="368"/>
      <c r="RNN1" s="368"/>
      <c r="RNO1" s="368"/>
      <c r="RNP1" s="368"/>
      <c r="RNQ1" s="368"/>
      <c r="RNR1" s="368"/>
      <c r="RNS1" s="368"/>
      <c r="RNT1" s="368"/>
      <c r="RNU1" s="368"/>
      <c r="RNV1" s="368"/>
      <c r="RNW1" s="368"/>
      <c r="RNX1" s="368"/>
      <c r="RNY1" s="368"/>
      <c r="RNZ1" s="368"/>
      <c r="ROA1" s="368"/>
      <c r="ROB1" s="368"/>
      <c r="ROC1" s="368"/>
      <c r="ROD1" s="368"/>
      <c r="ROE1" s="368"/>
      <c r="ROF1" s="368"/>
      <c r="ROG1" s="368"/>
      <c r="ROH1" s="368"/>
      <c r="ROI1" s="368"/>
      <c r="ROJ1" s="368"/>
      <c r="ROK1" s="368"/>
      <c r="ROL1" s="368"/>
      <c r="ROM1" s="368"/>
      <c r="RON1" s="368"/>
      <c r="ROO1" s="368"/>
      <c r="ROP1" s="368"/>
      <c r="ROQ1" s="368"/>
      <c r="ROR1" s="368"/>
      <c r="ROS1" s="368"/>
      <c r="ROT1" s="368"/>
      <c r="ROU1" s="368"/>
      <c r="ROV1" s="368"/>
      <c r="ROW1" s="368"/>
      <c r="ROX1" s="368"/>
      <c r="ROY1" s="368"/>
      <c r="ROZ1" s="368"/>
      <c r="RPA1" s="368"/>
      <c r="RPB1" s="368"/>
      <c r="RPC1" s="368"/>
      <c r="RPD1" s="368"/>
      <c r="RPE1" s="368"/>
      <c r="RPF1" s="368"/>
      <c r="RPG1" s="368"/>
      <c r="RPH1" s="368"/>
      <c r="RPI1" s="368"/>
      <c r="RPJ1" s="368"/>
      <c r="RPK1" s="368"/>
      <c r="RPL1" s="368"/>
      <c r="RPM1" s="368"/>
      <c r="RPN1" s="368"/>
      <c r="RPO1" s="368"/>
      <c r="RPP1" s="368"/>
      <c r="RPQ1" s="368"/>
      <c r="RPR1" s="368"/>
      <c r="RPS1" s="368"/>
      <c r="RPT1" s="368"/>
      <c r="RPU1" s="368"/>
      <c r="RPV1" s="368"/>
      <c r="RPW1" s="368"/>
      <c r="RPX1" s="368"/>
      <c r="RPY1" s="368"/>
      <c r="RPZ1" s="368"/>
      <c r="RQA1" s="368"/>
      <c r="RQB1" s="368"/>
      <c r="RQC1" s="368"/>
      <c r="RQD1" s="368"/>
      <c r="RQE1" s="368"/>
      <c r="RQF1" s="368"/>
      <c r="RQG1" s="368"/>
      <c r="RQH1" s="368"/>
      <c r="RQI1" s="368"/>
      <c r="RQJ1" s="368"/>
      <c r="RQK1" s="368"/>
      <c r="RQL1" s="368"/>
      <c r="RQM1" s="368"/>
      <c r="RQN1" s="368"/>
      <c r="RQO1" s="368"/>
      <c r="RQP1" s="368"/>
      <c r="RQQ1" s="368"/>
      <c r="RQR1" s="368"/>
      <c r="RQS1" s="368"/>
      <c r="RQT1" s="368"/>
      <c r="RQU1" s="368"/>
      <c r="RQV1" s="368"/>
      <c r="RQW1" s="368"/>
      <c r="RQX1" s="368"/>
      <c r="RQY1" s="368"/>
      <c r="RQZ1" s="368"/>
      <c r="RRA1" s="368"/>
      <c r="RRB1" s="368"/>
      <c r="RRC1" s="368"/>
      <c r="RRD1" s="368"/>
      <c r="RRE1" s="368"/>
      <c r="RRF1" s="368"/>
      <c r="RRG1" s="368"/>
      <c r="RRH1" s="368"/>
      <c r="RRI1" s="368"/>
      <c r="RRJ1" s="368"/>
      <c r="RRK1" s="368"/>
      <c r="RRL1" s="368"/>
      <c r="RRM1" s="368"/>
      <c r="RRN1" s="368"/>
      <c r="RRO1" s="368"/>
      <c r="RRP1" s="368"/>
      <c r="RRQ1" s="368"/>
      <c r="RRR1" s="368"/>
      <c r="RRS1" s="368"/>
      <c r="RRT1" s="368"/>
      <c r="RRU1" s="368"/>
      <c r="RRV1" s="368"/>
      <c r="RRW1" s="368"/>
      <c r="RRX1" s="368"/>
      <c r="RRY1" s="368"/>
      <c r="RRZ1" s="368"/>
      <c r="RSA1" s="368"/>
      <c r="RSB1" s="368"/>
      <c r="RSC1" s="368"/>
      <c r="RSD1" s="368"/>
      <c r="RSE1" s="368"/>
      <c r="RSF1" s="368"/>
      <c r="RSG1" s="368"/>
      <c r="RSH1" s="368"/>
      <c r="RSI1" s="368"/>
      <c r="RSJ1" s="368"/>
      <c r="RSK1" s="368"/>
      <c r="RSL1" s="368"/>
      <c r="RSM1" s="368"/>
      <c r="RSN1" s="368"/>
      <c r="RSO1" s="368"/>
      <c r="RSP1" s="368"/>
      <c r="RSQ1" s="368"/>
      <c r="RSR1" s="368"/>
      <c r="RSS1" s="368"/>
      <c r="RST1" s="368"/>
      <c r="RSU1" s="368"/>
      <c r="RSV1" s="368"/>
      <c r="RSW1" s="368"/>
      <c r="RSX1" s="368"/>
      <c r="RSY1" s="368"/>
      <c r="RSZ1" s="368"/>
      <c r="RTA1" s="368"/>
      <c r="RTB1" s="368"/>
      <c r="RTC1" s="368"/>
      <c r="RTD1" s="368"/>
      <c r="RTE1" s="368"/>
      <c r="RTF1" s="368"/>
      <c r="RTG1" s="368"/>
      <c r="RTH1" s="368"/>
      <c r="RTI1" s="368"/>
      <c r="RTJ1" s="368"/>
      <c r="RTK1" s="368"/>
      <c r="RTL1" s="368"/>
      <c r="RTM1" s="368"/>
      <c r="RTN1" s="368"/>
      <c r="RTO1" s="368"/>
      <c r="RTP1" s="368"/>
      <c r="RTQ1" s="368"/>
      <c r="RTR1" s="368"/>
      <c r="RTS1" s="368"/>
      <c r="RTT1" s="368"/>
      <c r="RTU1" s="368"/>
      <c r="RTV1" s="368"/>
      <c r="RTW1" s="368"/>
      <c r="RTX1" s="368"/>
      <c r="RTY1" s="368"/>
      <c r="RTZ1" s="368"/>
      <c r="RUA1" s="368"/>
      <c r="RUB1" s="368"/>
      <c r="RUC1" s="368"/>
      <c r="RUD1" s="368"/>
      <c r="RUE1" s="368"/>
      <c r="RUF1" s="368"/>
      <c r="RUG1" s="368"/>
      <c r="RUH1" s="368"/>
      <c r="RUI1" s="368"/>
      <c r="RUJ1" s="368"/>
      <c r="RUK1" s="368"/>
      <c r="RUL1" s="368"/>
      <c r="RUM1" s="368"/>
      <c r="RUN1" s="368"/>
      <c r="RUO1" s="368"/>
      <c r="RUP1" s="368"/>
      <c r="RUQ1" s="368"/>
      <c r="RUR1" s="368"/>
      <c r="RUS1" s="368"/>
      <c r="RUT1" s="368"/>
      <c r="RUU1" s="368"/>
      <c r="RUV1" s="368"/>
      <c r="RUW1" s="368"/>
      <c r="RUX1" s="368"/>
      <c r="RUY1" s="368"/>
      <c r="RUZ1" s="368"/>
      <c r="RVA1" s="368"/>
      <c r="RVB1" s="368"/>
      <c r="RVC1" s="368"/>
      <c r="RVD1" s="368"/>
      <c r="RVE1" s="368"/>
      <c r="RVF1" s="368"/>
      <c r="RVG1" s="368"/>
      <c r="RVH1" s="368"/>
      <c r="RVI1" s="368"/>
      <c r="RVJ1" s="368"/>
      <c r="RVK1" s="368"/>
      <c r="RVL1" s="368"/>
      <c r="RVM1" s="368"/>
      <c r="RVN1" s="368"/>
      <c r="RVO1" s="368"/>
      <c r="RVP1" s="368"/>
      <c r="RVQ1" s="368"/>
      <c r="RVR1" s="368"/>
      <c r="RVS1" s="368"/>
      <c r="RVT1" s="368"/>
      <c r="RVU1" s="368"/>
      <c r="RVV1" s="368"/>
      <c r="RVW1" s="368"/>
      <c r="RVX1" s="368"/>
      <c r="RVY1" s="368"/>
      <c r="RVZ1" s="368"/>
      <c r="RWA1" s="368"/>
      <c r="RWB1" s="368"/>
      <c r="RWC1" s="368"/>
      <c r="RWD1" s="368"/>
      <c r="RWE1" s="368"/>
      <c r="RWF1" s="368"/>
      <c r="RWG1" s="368"/>
      <c r="RWH1" s="368"/>
      <c r="RWI1" s="368"/>
      <c r="RWJ1" s="368"/>
      <c r="RWK1" s="368"/>
      <c r="RWL1" s="368"/>
      <c r="RWM1" s="368"/>
      <c r="RWN1" s="368"/>
      <c r="RWO1" s="368"/>
      <c r="RWP1" s="368"/>
      <c r="RWQ1" s="368"/>
      <c r="RWR1" s="368"/>
      <c r="RWS1" s="368"/>
      <c r="RWT1" s="368"/>
      <c r="RWU1" s="368"/>
      <c r="RWV1" s="368"/>
      <c r="RWW1" s="368"/>
      <c r="RWX1" s="368"/>
      <c r="RWY1" s="368"/>
      <c r="RWZ1" s="368"/>
      <c r="RXA1" s="368"/>
      <c r="RXB1" s="368"/>
      <c r="RXC1" s="368"/>
      <c r="RXD1" s="368"/>
      <c r="RXE1" s="368"/>
      <c r="RXF1" s="368"/>
      <c r="RXG1" s="368"/>
      <c r="RXH1" s="368"/>
      <c r="RXI1" s="368"/>
      <c r="RXJ1" s="368"/>
      <c r="RXK1" s="368"/>
      <c r="RXL1" s="368"/>
      <c r="RXM1" s="368"/>
      <c r="RXN1" s="368"/>
      <c r="RXO1" s="368"/>
      <c r="RXP1" s="368"/>
      <c r="RXQ1" s="368"/>
      <c r="RXR1" s="368"/>
      <c r="RXS1" s="368"/>
      <c r="RXT1" s="368"/>
      <c r="RXU1" s="368"/>
      <c r="RXV1" s="368"/>
      <c r="RXW1" s="368"/>
      <c r="RXX1" s="368"/>
      <c r="RXY1" s="368"/>
      <c r="RXZ1" s="368"/>
      <c r="RYA1" s="368"/>
      <c r="RYB1" s="368"/>
      <c r="RYC1" s="368"/>
      <c r="RYD1" s="368"/>
      <c r="RYE1" s="368"/>
      <c r="RYF1" s="368"/>
      <c r="RYG1" s="368"/>
      <c r="RYH1" s="368"/>
      <c r="RYI1" s="368"/>
      <c r="RYJ1" s="368"/>
      <c r="RYK1" s="368"/>
      <c r="RYL1" s="368"/>
      <c r="RYM1" s="368"/>
      <c r="RYN1" s="368"/>
      <c r="RYO1" s="368"/>
      <c r="RYP1" s="368"/>
      <c r="RYQ1" s="368"/>
      <c r="RYR1" s="368"/>
      <c r="RYS1" s="368"/>
      <c r="RYT1" s="368"/>
      <c r="RYU1" s="368"/>
      <c r="RYV1" s="368"/>
      <c r="RYW1" s="368"/>
      <c r="RYX1" s="368"/>
      <c r="RYY1" s="368"/>
      <c r="RYZ1" s="368"/>
      <c r="RZA1" s="368"/>
      <c r="RZB1" s="368"/>
      <c r="RZC1" s="368"/>
      <c r="RZD1" s="368"/>
      <c r="RZE1" s="368"/>
      <c r="RZF1" s="368"/>
      <c r="RZG1" s="368"/>
      <c r="RZH1" s="368"/>
      <c r="RZI1" s="368"/>
      <c r="RZJ1" s="368"/>
      <c r="RZK1" s="368"/>
      <c r="RZL1" s="368"/>
      <c r="RZM1" s="368"/>
      <c r="RZN1" s="368"/>
      <c r="RZO1" s="368"/>
      <c r="RZP1" s="368"/>
      <c r="RZQ1" s="368"/>
      <c r="RZR1" s="368"/>
      <c r="RZS1" s="368"/>
      <c r="RZT1" s="368"/>
      <c r="RZU1" s="368"/>
      <c r="RZV1" s="368"/>
      <c r="RZW1" s="368"/>
      <c r="RZX1" s="368"/>
      <c r="RZY1" s="368"/>
      <c r="RZZ1" s="368"/>
      <c r="SAA1" s="368"/>
      <c r="SAB1" s="368"/>
      <c r="SAC1" s="368"/>
      <c r="SAD1" s="368"/>
      <c r="SAE1" s="368"/>
      <c r="SAF1" s="368"/>
      <c r="SAG1" s="368"/>
      <c r="SAH1" s="368"/>
      <c r="SAI1" s="368"/>
      <c r="SAJ1" s="368"/>
      <c r="SAK1" s="368"/>
      <c r="SAL1" s="368"/>
      <c r="SAM1" s="368"/>
      <c r="SAN1" s="368"/>
      <c r="SAO1" s="368"/>
      <c r="SAP1" s="368"/>
      <c r="SAQ1" s="368"/>
      <c r="SAR1" s="368"/>
      <c r="SAS1" s="368"/>
      <c r="SAT1" s="368"/>
      <c r="SAU1" s="368"/>
      <c r="SAV1" s="368"/>
      <c r="SAW1" s="368"/>
      <c r="SAX1" s="368"/>
      <c r="SAY1" s="368"/>
      <c r="SAZ1" s="368"/>
      <c r="SBA1" s="368"/>
      <c r="SBB1" s="368"/>
      <c r="SBC1" s="368"/>
      <c r="SBD1" s="368"/>
      <c r="SBE1" s="368"/>
      <c r="SBF1" s="368"/>
      <c r="SBG1" s="368"/>
      <c r="SBH1" s="368"/>
      <c r="SBI1" s="368"/>
      <c r="SBJ1" s="368"/>
      <c r="SBK1" s="368"/>
      <c r="SBL1" s="368"/>
      <c r="SBM1" s="368"/>
      <c r="SBN1" s="368"/>
      <c r="SBO1" s="368"/>
      <c r="SBP1" s="368"/>
      <c r="SBQ1" s="368"/>
      <c r="SBR1" s="368"/>
      <c r="SBS1" s="368"/>
      <c r="SBT1" s="368"/>
      <c r="SBU1" s="368"/>
      <c r="SBV1" s="368"/>
      <c r="SBW1" s="368"/>
      <c r="SBX1" s="368"/>
      <c r="SBY1" s="368"/>
      <c r="SBZ1" s="368"/>
      <c r="SCA1" s="368"/>
      <c r="SCB1" s="368"/>
      <c r="SCC1" s="368"/>
      <c r="SCD1" s="368"/>
      <c r="SCE1" s="368"/>
      <c r="SCF1" s="368"/>
      <c r="SCG1" s="368"/>
      <c r="SCH1" s="368"/>
      <c r="SCI1" s="368"/>
      <c r="SCJ1" s="368"/>
      <c r="SCK1" s="368"/>
      <c r="SCL1" s="368"/>
      <c r="SCM1" s="368"/>
      <c r="SCN1" s="368"/>
      <c r="SCO1" s="368"/>
      <c r="SCP1" s="368"/>
      <c r="SCQ1" s="368"/>
      <c r="SCR1" s="368"/>
      <c r="SCS1" s="368"/>
      <c r="SCT1" s="368"/>
      <c r="SCU1" s="368"/>
      <c r="SCV1" s="368"/>
      <c r="SCW1" s="368"/>
      <c r="SCX1" s="368"/>
      <c r="SCY1" s="368"/>
      <c r="SCZ1" s="368"/>
      <c r="SDA1" s="368"/>
      <c r="SDB1" s="368"/>
      <c r="SDC1" s="368"/>
      <c r="SDD1" s="368"/>
      <c r="SDE1" s="368"/>
      <c r="SDF1" s="368"/>
      <c r="SDG1" s="368"/>
      <c r="SDH1" s="368"/>
      <c r="SDI1" s="368"/>
      <c r="SDJ1" s="368"/>
      <c r="SDK1" s="368"/>
      <c r="SDL1" s="368"/>
      <c r="SDM1" s="368"/>
      <c r="SDN1" s="368"/>
      <c r="SDO1" s="368"/>
      <c r="SDP1" s="368"/>
      <c r="SDQ1" s="368"/>
      <c r="SDR1" s="368"/>
      <c r="SDS1" s="368"/>
      <c r="SDT1" s="368"/>
      <c r="SDU1" s="368"/>
      <c r="SDV1" s="368"/>
      <c r="SDW1" s="368"/>
      <c r="SDX1" s="368"/>
      <c r="SDY1" s="368"/>
      <c r="SDZ1" s="368"/>
      <c r="SEA1" s="368"/>
      <c r="SEB1" s="368"/>
      <c r="SEC1" s="368"/>
      <c r="SED1" s="368"/>
      <c r="SEE1" s="368"/>
      <c r="SEF1" s="368"/>
      <c r="SEG1" s="368"/>
      <c r="SEH1" s="368"/>
      <c r="SEI1" s="368"/>
      <c r="SEJ1" s="368"/>
      <c r="SEK1" s="368"/>
      <c r="SEL1" s="368"/>
      <c r="SEM1" s="368"/>
      <c r="SEN1" s="368"/>
      <c r="SEO1" s="368"/>
      <c r="SEP1" s="368"/>
      <c r="SEQ1" s="368"/>
      <c r="SER1" s="368"/>
      <c r="SES1" s="368"/>
      <c r="SET1" s="368"/>
      <c r="SEU1" s="368"/>
      <c r="SEV1" s="368"/>
      <c r="SEW1" s="368"/>
      <c r="SEX1" s="368"/>
      <c r="SEY1" s="368"/>
      <c r="SEZ1" s="368"/>
      <c r="SFA1" s="368"/>
      <c r="SFB1" s="368"/>
      <c r="SFC1" s="368"/>
      <c r="SFD1" s="368"/>
      <c r="SFE1" s="368"/>
      <c r="SFF1" s="368"/>
      <c r="SFG1" s="368"/>
      <c r="SFH1" s="368"/>
      <c r="SFI1" s="368"/>
      <c r="SFJ1" s="368"/>
      <c r="SFK1" s="368"/>
      <c r="SFL1" s="368"/>
      <c r="SFM1" s="368"/>
      <c r="SFN1" s="368"/>
      <c r="SFO1" s="368"/>
      <c r="SFP1" s="368"/>
      <c r="SFQ1" s="368"/>
      <c r="SFR1" s="368"/>
      <c r="SFS1" s="368"/>
      <c r="SFT1" s="368"/>
      <c r="SFU1" s="368"/>
      <c r="SFV1" s="368"/>
      <c r="SFW1" s="368"/>
      <c r="SFX1" s="368"/>
      <c r="SFY1" s="368"/>
      <c r="SFZ1" s="368"/>
      <c r="SGA1" s="368"/>
      <c r="SGB1" s="368"/>
      <c r="SGC1" s="368"/>
      <c r="SGD1" s="368"/>
      <c r="SGE1" s="368"/>
      <c r="SGF1" s="368"/>
      <c r="SGG1" s="368"/>
      <c r="SGH1" s="368"/>
      <c r="SGI1" s="368"/>
      <c r="SGJ1" s="368"/>
      <c r="SGK1" s="368"/>
      <c r="SGL1" s="368"/>
      <c r="SGM1" s="368"/>
      <c r="SGN1" s="368"/>
      <c r="SGO1" s="368"/>
      <c r="SGP1" s="368"/>
      <c r="SGQ1" s="368"/>
      <c r="SGR1" s="368"/>
      <c r="SGS1" s="368"/>
      <c r="SGT1" s="368"/>
      <c r="SGU1" s="368"/>
      <c r="SGV1" s="368"/>
      <c r="SGW1" s="368"/>
      <c r="SGX1" s="368"/>
      <c r="SGY1" s="368"/>
      <c r="SGZ1" s="368"/>
      <c r="SHA1" s="368"/>
      <c r="SHB1" s="368"/>
      <c r="SHC1" s="368"/>
      <c r="SHD1" s="368"/>
      <c r="SHE1" s="368"/>
      <c r="SHF1" s="368"/>
      <c r="SHG1" s="368"/>
      <c r="SHH1" s="368"/>
      <c r="SHI1" s="368"/>
      <c r="SHJ1" s="368"/>
      <c r="SHK1" s="368"/>
      <c r="SHL1" s="368"/>
      <c r="SHM1" s="368"/>
      <c r="SHN1" s="368"/>
      <c r="SHO1" s="368"/>
      <c r="SHP1" s="368"/>
      <c r="SHQ1" s="368"/>
      <c r="SHR1" s="368"/>
      <c r="SHS1" s="368"/>
      <c r="SHT1" s="368"/>
      <c r="SHU1" s="368"/>
      <c r="SHV1" s="368"/>
      <c r="SHW1" s="368"/>
      <c r="SHX1" s="368"/>
      <c r="SHY1" s="368"/>
      <c r="SHZ1" s="368"/>
      <c r="SIA1" s="368"/>
      <c r="SIB1" s="368"/>
      <c r="SIC1" s="368"/>
      <c r="SID1" s="368"/>
      <c r="SIE1" s="368"/>
      <c r="SIF1" s="368"/>
      <c r="SIG1" s="368"/>
      <c r="SIH1" s="368"/>
      <c r="SII1" s="368"/>
      <c r="SIJ1" s="368"/>
      <c r="SIK1" s="368"/>
      <c r="SIL1" s="368"/>
      <c r="SIM1" s="368"/>
      <c r="SIN1" s="368"/>
      <c r="SIO1" s="368"/>
      <c r="SIP1" s="368"/>
      <c r="SIQ1" s="368"/>
      <c r="SIR1" s="368"/>
      <c r="SIS1" s="368"/>
      <c r="SIT1" s="368"/>
      <c r="SIU1" s="368"/>
      <c r="SIV1" s="368"/>
      <c r="SIW1" s="368"/>
      <c r="SIX1" s="368"/>
      <c r="SIY1" s="368"/>
      <c r="SIZ1" s="368"/>
      <c r="SJA1" s="368"/>
      <c r="SJB1" s="368"/>
      <c r="SJC1" s="368"/>
      <c r="SJD1" s="368"/>
      <c r="SJE1" s="368"/>
      <c r="SJF1" s="368"/>
      <c r="SJG1" s="368"/>
      <c r="SJH1" s="368"/>
      <c r="SJI1" s="368"/>
      <c r="SJJ1" s="368"/>
      <c r="SJK1" s="368"/>
      <c r="SJL1" s="368"/>
      <c r="SJM1" s="368"/>
      <c r="SJN1" s="368"/>
      <c r="SJO1" s="368"/>
      <c r="SJP1" s="368"/>
      <c r="SJQ1" s="368"/>
      <c r="SJR1" s="368"/>
      <c r="SJS1" s="368"/>
      <c r="SJT1" s="368"/>
      <c r="SJU1" s="368"/>
      <c r="SJV1" s="368"/>
      <c r="SJW1" s="368"/>
      <c r="SJX1" s="368"/>
      <c r="SJY1" s="368"/>
      <c r="SJZ1" s="368"/>
      <c r="SKA1" s="368"/>
      <c r="SKB1" s="368"/>
      <c r="SKC1" s="368"/>
      <c r="SKD1" s="368"/>
      <c r="SKE1" s="368"/>
      <c r="SKF1" s="368"/>
      <c r="SKG1" s="368"/>
      <c r="SKH1" s="368"/>
      <c r="SKI1" s="368"/>
      <c r="SKJ1" s="368"/>
      <c r="SKK1" s="368"/>
      <c r="SKL1" s="368"/>
      <c r="SKM1" s="368"/>
      <c r="SKN1" s="368"/>
      <c r="SKO1" s="368"/>
      <c r="SKP1" s="368"/>
      <c r="SKQ1" s="368"/>
      <c r="SKR1" s="368"/>
      <c r="SKS1" s="368"/>
      <c r="SKT1" s="368"/>
      <c r="SKU1" s="368"/>
      <c r="SKV1" s="368"/>
      <c r="SKW1" s="368"/>
      <c r="SKX1" s="368"/>
      <c r="SKY1" s="368"/>
      <c r="SKZ1" s="368"/>
      <c r="SLA1" s="368"/>
      <c r="SLB1" s="368"/>
      <c r="SLC1" s="368"/>
      <c r="SLD1" s="368"/>
      <c r="SLE1" s="368"/>
      <c r="SLF1" s="368"/>
      <c r="SLG1" s="368"/>
      <c r="SLH1" s="368"/>
      <c r="SLI1" s="368"/>
      <c r="SLJ1" s="368"/>
      <c r="SLK1" s="368"/>
      <c r="SLL1" s="368"/>
      <c r="SLM1" s="368"/>
      <c r="SLN1" s="368"/>
      <c r="SLO1" s="368"/>
      <c r="SLP1" s="368"/>
      <c r="SLQ1" s="368"/>
      <c r="SLR1" s="368"/>
      <c r="SLS1" s="368"/>
      <c r="SLT1" s="368"/>
      <c r="SLU1" s="368"/>
      <c r="SLV1" s="368"/>
      <c r="SLW1" s="368"/>
      <c r="SLX1" s="368"/>
      <c r="SLY1" s="368"/>
      <c r="SLZ1" s="368"/>
      <c r="SMA1" s="368"/>
      <c r="SMB1" s="368"/>
      <c r="SMC1" s="368"/>
      <c r="SMD1" s="368"/>
      <c r="SME1" s="368"/>
      <c r="SMF1" s="368"/>
      <c r="SMG1" s="368"/>
      <c r="SMH1" s="368"/>
      <c r="SMI1" s="368"/>
      <c r="SMJ1" s="368"/>
      <c r="SMK1" s="368"/>
      <c r="SML1" s="368"/>
      <c r="SMM1" s="368"/>
      <c r="SMN1" s="368"/>
      <c r="SMO1" s="368"/>
      <c r="SMP1" s="368"/>
      <c r="SMQ1" s="368"/>
      <c r="SMR1" s="368"/>
      <c r="SMS1" s="368"/>
      <c r="SMT1" s="368"/>
      <c r="SMU1" s="368"/>
      <c r="SMV1" s="368"/>
      <c r="SMW1" s="368"/>
      <c r="SMX1" s="368"/>
      <c r="SMY1" s="368"/>
      <c r="SMZ1" s="368"/>
      <c r="SNA1" s="368"/>
      <c r="SNB1" s="368"/>
      <c r="SNC1" s="368"/>
      <c r="SND1" s="368"/>
      <c r="SNE1" s="368"/>
      <c r="SNF1" s="368"/>
      <c r="SNG1" s="368"/>
      <c r="SNH1" s="368"/>
      <c r="SNI1" s="368"/>
      <c r="SNJ1" s="368"/>
      <c r="SNK1" s="368"/>
      <c r="SNL1" s="368"/>
      <c r="SNM1" s="368"/>
      <c r="SNN1" s="368"/>
      <c r="SNO1" s="368"/>
      <c r="SNP1" s="368"/>
      <c r="SNQ1" s="368"/>
      <c r="SNR1" s="368"/>
      <c r="SNS1" s="368"/>
      <c r="SNT1" s="368"/>
      <c r="SNU1" s="368"/>
      <c r="SNV1" s="368"/>
      <c r="SNW1" s="368"/>
      <c r="SNX1" s="368"/>
      <c r="SNY1" s="368"/>
      <c r="SNZ1" s="368"/>
      <c r="SOA1" s="368"/>
      <c r="SOB1" s="368"/>
      <c r="SOC1" s="368"/>
      <c r="SOD1" s="368"/>
      <c r="SOE1" s="368"/>
      <c r="SOF1" s="368"/>
      <c r="SOG1" s="368"/>
      <c r="SOH1" s="368"/>
      <c r="SOI1" s="368"/>
      <c r="SOJ1" s="368"/>
      <c r="SOK1" s="368"/>
      <c r="SOL1" s="368"/>
      <c r="SOM1" s="368"/>
      <c r="SON1" s="368"/>
      <c r="SOO1" s="368"/>
      <c r="SOP1" s="368"/>
      <c r="SOQ1" s="368"/>
      <c r="SOR1" s="368"/>
      <c r="SOS1" s="368"/>
      <c r="SOT1" s="368"/>
      <c r="SOU1" s="368"/>
      <c r="SOV1" s="368"/>
      <c r="SOW1" s="368"/>
      <c r="SOX1" s="368"/>
      <c r="SOY1" s="368"/>
      <c r="SOZ1" s="368"/>
      <c r="SPA1" s="368"/>
      <c r="SPB1" s="368"/>
      <c r="SPC1" s="368"/>
      <c r="SPD1" s="368"/>
      <c r="SPE1" s="368"/>
      <c r="SPF1" s="368"/>
      <c r="SPG1" s="368"/>
      <c r="SPH1" s="368"/>
      <c r="SPI1" s="368"/>
      <c r="SPJ1" s="368"/>
      <c r="SPK1" s="368"/>
      <c r="SPL1" s="368"/>
      <c r="SPM1" s="368"/>
      <c r="SPN1" s="368"/>
      <c r="SPO1" s="368"/>
      <c r="SPP1" s="368"/>
      <c r="SPQ1" s="368"/>
      <c r="SPR1" s="368"/>
      <c r="SPS1" s="368"/>
      <c r="SPT1" s="368"/>
      <c r="SPU1" s="368"/>
      <c r="SPV1" s="368"/>
      <c r="SPW1" s="368"/>
      <c r="SPX1" s="368"/>
      <c r="SPY1" s="368"/>
      <c r="SPZ1" s="368"/>
      <c r="SQA1" s="368"/>
      <c r="SQB1" s="368"/>
      <c r="SQC1" s="368"/>
      <c r="SQD1" s="368"/>
      <c r="SQE1" s="368"/>
      <c r="SQF1" s="368"/>
      <c r="SQG1" s="368"/>
      <c r="SQH1" s="368"/>
      <c r="SQI1" s="368"/>
      <c r="SQJ1" s="368"/>
      <c r="SQK1" s="368"/>
      <c r="SQL1" s="368"/>
      <c r="SQM1" s="368"/>
      <c r="SQN1" s="368"/>
      <c r="SQO1" s="368"/>
      <c r="SQP1" s="368"/>
      <c r="SQQ1" s="368"/>
      <c r="SQR1" s="368"/>
      <c r="SQS1" s="368"/>
      <c r="SQT1" s="368"/>
      <c r="SQU1" s="368"/>
      <c r="SQV1" s="368"/>
      <c r="SQW1" s="368"/>
      <c r="SQX1" s="368"/>
      <c r="SQY1" s="368"/>
      <c r="SQZ1" s="368"/>
      <c r="SRA1" s="368"/>
      <c r="SRB1" s="368"/>
      <c r="SRC1" s="368"/>
      <c r="SRD1" s="368"/>
      <c r="SRE1" s="368"/>
      <c r="SRF1" s="368"/>
      <c r="SRG1" s="368"/>
      <c r="SRH1" s="368"/>
      <c r="SRI1" s="368"/>
      <c r="SRJ1" s="368"/>
      <c r="SRK1" s="368"/>
      <c r="SRL1" s="368"/>
      <c r="SRM1" s="368"/>
      <c r="SRN1" s="368"/>
      <c r="SRO1" s="368"/>
      <c r="SRP1" s="368"/>
      <c r="SRQ1" s="368"/>
      <c r="SRR1" s="368"/>
      <c r="SRS1" s="368"/>
      <c r="SRT1" s="368"/>
      <c r="SRU1" s="368"/>
      <c r="SRV1" s="368"/>
      <c r="SRW1" s="368"/>
      <c r="SRX1" s="368"/>
      <c r="SRY1" s="368"/>
      <c r="SRZ1" s="368"/>
      <c r="SSA1" s="368"/>
      <c r="SSB1" s="368"/>
      <c r="SSC1" s="368"/>
      <c r="SSD1" s="368"/>
      <c r="SSE1" s="368"/>
      <c r="SSF1" s="368"/>
      <c r="SSG1" s="368"/>
      <c r="SSH1" s="368"/>
      <c r="SSI1" s="368"/>
      <c r="SSJ1" s="368"/>
      <c r="SSK1" s="368"/>
      <c r="SSL1" s="368"/>
      <c r="SSM1" s="368"/>
      <c r="SSN1" s="368"/>
      <c r="SSO1" s="368"/>
      <c r="SSP1" s="368"/>
      <c r="SSQ1" s="368"/>
      <c r="SSR1" s="368"/>
      <c r="SSS1" s="368"/>
      <c r="SST1" s="368"/>
      <c r="SSU1" s="368"/>
      <c r="SSV1" s="368"/>
      <c r="SSW1" s="368"/>
      <c r="SSX1" s="368"/>
      <c r="SSY1" s="368"/>
      <c r="SSZ1" s="368"/>
      <c r="STA1" s="368"/>
      <c r="STB1" s="368"/>
      <c r="STC1" s="368"/>
      <c r="STD1" s="368"/>
      <c r="STE1" s="368"/>
      <c r="STF1" s="368"/>
      <c r="STG1" s="368"/>
      <c r="STH1" s="368"/>
      <c r="STI1" s="368"/>
      <c r="STJ1" s="368"/>
      <c r="STK1" s="368"/>
      <c r="STL1" s="368"/>
      <c r="STM1" s="368"/>
      <c r="STN1" s="368"/>
      <c r="STO1" s="368"/>
      <c r="STP1" s="368"/>
      <c r="STQ1" s="368"/>
      <c r="STR1" s="368"/>
      <c r="STS1" s="368"/>
      <c r="STT1" s="368"/>
      <c r="STU1" s="368"/>
      <c r="STV1" s="368"/>
      <c r="STW1" s="368"/>
      <c r="STX1" s="368"/>
      <c r="STY1" s="368"/>
      <c r="STZ1" s="368"/>
      <c r="SUA1" s="368"/>
      <c r="SUB1" s="368"/>
      <c r="SUC1" s="368"/>
      <c r="SUD1" s="368"/>
      <c r="SUE1" s="368"/>
      <c r="SUF1" s="368"/>
      <c r="SUG1" s="368"/>
      <c r="SUH1" s="368"/>
      <c r="SUI1" s="368"/>
      <c r="SUJ1" s="368"/>
      <c r="SUK1" s="368"/>
      <c r="SUL1" s="368"/>
      <c r="SUM1" s="368"/>
      <c r="SUN1" s="368"/>
      <c r="SUO1" s="368"/>
      <c r="SUP1" s="368"/>
      <c r="SUQ1" s="368"/>
      <c r="SUR1" s="368"/>
      <c r="SUS1" s="368"/>
      <c r="SUT1" s="368"/>
      <c r="SUU1" s="368"/>
      <c r="SUV1" s="368"/>
      <c r="SUW1" s="368"/>
      <c r="SUX1" s="368"/>
      <c r="SUY1" s="368"/>
      <c r="SUZ1" s="368"/>
      <c r="SVA1" s="368"/>
      <c r="SVB1" s="368"/>
      <c r="SVC1" s="368"/>
      <c r="SVD1" s="368"/>
      <c r="SVE1" s="368"/>
      <c r="SVF1" s="368"/>
      <c r="SVG1" s="368"/>
      <c r="SVH1" s="368"/>
      <c r="SVI1" s="368"/>
      <c r="SVJ1" s="368"/>
      <c r="SVK1" s="368"/>
      <c r="SVL1" s="368"/>
      <c r="SVM1" s="368"/>
      <c r="SVN1" s="368"/>
      <c r="SVO1" s="368"/>
      <c r="SVP1" s="368"/>
      <c r="SVQ1" s="368"/>
      <c r="SVR1" s="368"/>
      <c r="SVS1" s="368"/>
      <c r="SVT1" s="368"/>
      <c r="SVU1" s="368"/>
      <c r="SVV1" s="368"/>
      <c r="SVW1" s="368"/>
      <c r="SVX1" s="368"/>
      <c r="SVY1" s="368"/>
      <c r="SVZ1" s="368"/>
      <c r="SWA1" s="368"/>
      <c r="SWB1" s="368"/>
      <c r="SWC1" s="368"/>
      <c r="SWD1" s="368"/>
      <c r="SWE1" s="368"/>
      <c r="SWF1" s="368"/>
      <c r="SWG1" s="368"/>
      <c r="SWH1" s="368"/>
      <c r="SWI1" s="368"/>
      <c r="SWJ1" s="368"/>
      <c r="SWK1" s="368"/>
      <c r="SWL1" s="368"/>
      <c r="SWM1" s="368"/>
      <c r="SWN1" s="368"/>
      <c r="SWO1" s="368"/>
      <c r="SWP1" s="368"/>
      <c r="SWQ1" s="368"/>
      <c r="SWR1" s="368"/>
      <c r="SWS1" s="368"/>
      <c r="SWT1" s="368"/>
      <c r="SWU1" s="368"/>
      <c r="SWV1" s="368"/>
      <c r="SWW1" s="368"/>
      <c r="SWX1" s="368"/>
      <c r="SWY1" s="368"/>
      <c r="SWZ1" s="368"/>
      <c r="SXA1" s="368"/>
      <c r="SXB1" s="368"/>
      <c r="SXC1" s="368"/>
      <c r="SXD1" s="368"/>
      <c r="SXE1" s="368"/>
      <c r="SXF1" s="368"/>
      <c r="SXG1" s="368"/>
      <c r="SXH1" s="368"/>
      <c r="SXI1" s="368"/>
      <c r="SXJ1" s="368"/>
      <c r="SXK1" s="368"/>
      <c r="SXL1" s="368"/>
      <c r="SXM1" s="368"/>
      <c r="SXN1" s="368"/>
      <c r="SXO1" s="368"/>
      <c r="SXP1" s="368"/>
      <c r="SXQ1" s="368"/>
      <c r="SXR1" s="368"/>
      <c r="SXS1" s="368"/>
      <c r="SXT1" s="368"/>
      <c r="SXU1" s="368"/>
      <c r="SXV1" s="368"/>
      <c r="SXW1" s="368"/>
      <c r="SXX1" s="368"/>
      <c r="SXY1" s="368"/>
      <c r="SXZ1" s="368"/>
      <c r="SYA1" s="368"/>
      <c r="SYB1" s="368"/>
      <c r="SYC1" s="368"/>
      <c r="SYD1" s="368"/>
      <c r="SYE1" s="368"/>
      <c r="SYF1" s="368"/>
      <c r="SYG1" s="368"/>
      <c r="SYH1" s="368"/>
      <c r="SYI1" s="368"/>
      <c r="SYJ1" s="368"/>
      <c r="SYK1" s="368"/>
      <c r="SYL1" s="368"/>
      <c r="SYM1" s="368"/>
      <c r="SYN1" s="368"/>
      <c r="SYO1" s="368"/>
      <c r="SYP1" s="368"/>
      <c r="SYQ1" s="368"/>
      <c r="SYR1" s="368"/>
      <c r="SYS1" s="368"/>
      <c r="SYT1" s="368"/>
      <c r="SYU1" s="368"/>
      <c r="SYV1" s="368"/>
      <c r="SYW1" s="368"/>
      <c r="SYX1" s="368"/>
      <c r="SYY1" s="368"/>
      <c r="SYZ1" s="368"/>
      <c r="SZA1" s="368"/>
      <c r="SZB1" s="368"/>
      <c r="SZC1" s="368"/>
      <c r="SZD1" s="368"/>
      <c r="SZE1" s="368"/>
      <c r="SZF1" s="368"/>
      <c r="SZG1" s="368"/>
      <c r="SZH1" s="368"/>
      <c r="SZI1" s="368"/>
      <c r="SZJ1" s="368"/>
      <c r="SZK1" s="368"/>
      <c r="SZL1" s="368"/>
      <c r="SZM1" s="368"/>
      <c r="SZN1" s="368"/>
      <c r="SZO1" s="368"/>
      <c r="SZP1" s="368"/>
      <c r="SZQ1" s="368"/>
      <c r="SZR1" s="368"/>
      <c r="SZS1" s="368"/>
      <c r="SZT1" s="368"/>
      <c r="SZU1" s="368"/>
      <c r="SZV1" s="368"/>
      <c r="SZW1" s="368"/>
      <c r="SZX1" s="368"/>
      <c r="SZY1" s="368"/>
      <c r="SZZ1" s="368"/>
      <c r="TAA1" s="368"/>
      <c r="TAB1" s="368"/>
      <c r="TAC1" s="368"/>
      <c r="TAD1" s="368"/>
      <c r="TAE1" s="368"/>
      <c r="TAF1" s="368"/>
      <c r="TAG1" s="368"/>
      <c r="TAH1" s="368"/>
      <c r="TAI1" s="368"/>
      <c r="TAJ1" s="368"/>
      <c r="TAK1" s="368"/>
      <c r="TAL1" s="368"/>
      <c r="TAM1" s="368"/>
      <c r="TAN1" s="368"/>
      <c r="TAO1" s="368"/>
      <c r="TAP1" s="368"/>
      <c r="TAQ1" s="368"/>
      <c r="TAR1" s="368"/>
      <c r="TAS1" s="368"/>
      <c r="TAT1" s="368"/>
      <c r="TAU1" s="368"/>
      <c r="TAV1" s="368"/>
      <c r="TAW1" s="368"/>
      <c r="TAX1" s="368"/>
      <c r="TAY1" s="368"/>
      <c r="TAZ1" s="368"/>
      <c r="TBA1" s="368"/>
      <c r="TBB1" s="368"/>
      <c r="TBC1" s="368"/>
      <c r="TBD1" s="368"/>
      <c r="TBE1" s="368"/>
      <c r="TBF1" s="368"/>
      <c r="TBG1" s="368"/>
      <c r="TBH1" s="368"/>
      <c r="TBI1" s="368"/>
      <c r="TBJ1" s="368"/>
      <c r="TBK1" s="368"/>
      <c r="TBL1" s="368"/>
      <c r="TBM1" s="368"/>
      <c r="TBN1" s="368"/>
      <c r="TBO1" s="368"/>
      <c r="TBP1" s="368"/>
      <c r="TBQ1" s="368"/>
      <c r="TBR1" s="368"/>
      <c r="TBS1" s="368"/>
      <c r="TBT1" s="368"/>
      <c r="TBU1" s="368"/>
      <c r="TBV1" s="368"/>
      <c r="TBW1" s="368"/>
      <c r="TBX1" s="368"/>
      <c r="TBY1" s="368"/>
      <c r="TBZ1" s="368"/>
      <c r="TCA1" s="368"/>
      <c r="TCB1" s="368"/>
      <c r="TCC1" s="368"/>
      <c r="TCD1" s="368"/>
      <c r="TCE1" s="368"/>
      <c r="TCF1" s="368"/>
      <c r="TCG1" s="368"/>
      <c r="TCH1" s="368"/>
      <c r="TCI1" s="368"/>
      <c r="TCJ1" s="368"/>
      <c r="TCK1" s="368"/>
      <c r="TCL1" s="368"/>
      <c r="TCM1" s="368"/>
      <c r="TCN1" s="368"/>
      <c r="TCO1" s="368"/>
      <c r="TCP1" s="368"/>
      <c r="TCQ1" s="368"/>
      <c r="TCR1" s="368"/>
      <c r="TCS1" s="368"/>
      <c r="TCT1" s="368"/>
      <c r="TCU1" s="368"/>
      <c r="TCV1" s="368"/>
      <c r="TCW1" s="368"/>
      <c r="TCX1" s="368"/>
      <c r="TCY1" s="368"/>
      <c r="TCZ1" s="368"/>
      <c r="TDA1" s="368"/>
      <c r="TDB1" s="368"/>
      <c r="TDC1" s="368"/>
      <c r="TDD1" s="368"/>
      <c r="TDE1" s="368"/>
      <c r="TDF1" s="368"/>
      <c r="TDG1" s="368"/>
      <c r="TDH1" s="368"/>
      <c r="TDI1" s="368"/>
      <c r="TDJ1" s="368"/>
      <c r="TDK1" s="368"/>
      <c r="TDL1" s="368"/>
      <c r="TDM1" s="368"/>
      <c r="TDN1" s="368"/>
      <c r="TDO1" s="368"/>
      <c r="TDP1" s="368"/>
      <c r="TDQ1" s="368"/>
      <c r="TDR1" s="368"/>
      <c r="TDS1" s="368"/>
      <c r="TDT1" s="368"/>
      <c r="TDU1" s="368"/>
      <c r="TDV1" s="368"/>
      <c r="TDW1" s="368"/>
      <c r="TDX1" s="368"/>
      <c r="TDY1" s="368"/>
      <c r="TDZ1" s="368"/>
      <c r="TEA1" s="368"/>
      <c r="TEB1" s="368"/>
      <c r="TEC1" s="368"/>
      <c r="TED1" s="368"/>
      <c r="TEE1" s="368"/>
      <c r="TEF1" s="368"/>
      <c r="TEG1" s="368"/>
      <c r="TEH1" s="368"/>
      <c r="TEI1" s="368"/>
      <c r="TEJ1" s="368"/>
      <c r="TEK1" s="368"/>
      <c r="TEL1" s="368"/>
      <c r="TEM1" s="368"/>
      <c r="TEN1" s="368"/>
      <c r="TEO1" s="368"/>
      <c r="TEP1" s="368"/>
      <c r="TEQ1" s="368"/>
      <c r="TER1" s="368"/>
      <c r="TES1" s="368"/>
      <c r="TET1" s="368"/>
      <c r="TEU1" s="368"/>
      <c r="TEV1" s="368"/>
      <c r="TEW1" s="368"/>
      <c r="TEX1" s="368"/>
      <c r="TEY1" s="368"/>
      <c r="TEZ1" s="368"/>
      <c r="TFA1" s="368"/>
      <c r="TFB1" s="368"/>
      <c r="TFC1" s="368"/>
      <c r="TFD1" s="368"/>
      <c r="TFE1" s="368"/>
      <c r="TFF1" s="368"/>
      <c r="TFG1" s="368"/>
      <c r="TFH1" s="368"/>
      <c r="TFI1" s="368"/>
      <c r="TFJ1" s="368"/>
      <c r="TFK1" s="368"/>
      <c r="TFL1" s="368"/>
      <c r="TFM1" s="368"/>
      <c r="TFN1" s="368"/>
      <c r="TFO1" s="368"/>
      <c r="TFP1" s="368"/>
      <c r="TFQ1" s="368"/>
      <c r="TFR1" s="368"/>
      <c r="TFS1" s="368"/>
      <c r="TFT1" s="368"/>
      <c r="TFU1" s="368"/>
      <c r="TFV1" s="368"/>
      <c r="TFW1" s="368"/>
      <c r="TFX1" s="368"/>
      <c r="TFY1" s="368"/>
      <c r="TFZ1" s="368"/>
      <c r="TGA1" s="368"/>
      <c r="TGB1" s="368"/>
      <c r="TGC1" s="368"/>
      <c r="TGD1" s="368"/>
      <c r="TGE1" s="368"/>
      <c r="TGF1" s="368"/>
      <c r="TGG1" s="368"/>
      <c r="TGH1" s="368"/>
      <c r="TGI1" s="368"/>
      <c r="TGJ1" s="368"/>
      <c r="TGK1" s="368"/>
      <c r="TGL1" s="368"/>
      <c r="TGM1" s="368"/>
      <c r="TGN1" s="368"/>
      <c r="TGO1" s="368"/>
      <c r="TGP1" s="368"/>
      <c r="TGQ1" s="368"/>
      <c r="TGR1" s="368"/>
      <c r="TGS1" s="368"/>
      <c r="TGT1" s="368"/>
      <c r="TGU1" s="368"/>
      <c r="TGV1" s="368"/>
      <c r="TGW1" s="368"/>
      <c r="TGX1" s="368"/>
      <c r="TGY1" s="368"/>
      <c r="TGZ1" s="368"/>
      <c r="THA1" s="368"/>
      <c r="THB1" s="368"/>
      <c r="THC1" s="368"/>
      <c r="THD1" s="368"/>
      <c r="THE1" s="368"/>
      <c r="THF1" s="368"/>
      <c r="THG1" s="368"/>
      <c r="THH1" s="368"/>
      <c r="THI1" s="368"/>
      <c r="THJ1" s="368"/>
      <c r="THK1" s="368"/>
      <c r="THL1" s="368"/>
      <c r="THM1" s="368"/>
      <c r="THN1" s="368"/>
      <c r="THO1" s="368"/>
      <c r="THP1" s="368"/>
      <c r="THQ1" s="368"/>
      <c r="THR1" s="368"/>
      <c r="THS1" s="368"/>
      <c r="THT1" s="368"/>
      <c r="THU1" s="368"/>
      <c r="THV1" s="368"/>
      <c r="THW1" s="368"/>
      <c r="THX1" s="368"/>
      <c r="THY1" s="368"/>
      <c r="THZ1" s="368"/>
      <c r="TIA1" s="368"/>
      <c r="TIB1" s="368"/>
      <c r="TIC1" s="368"/>
      <c r="TID1" s="368"/>
      <c r="TIE1" s="368"/>
      <c r="TIF1" s="368"/>
      <c r="TIG1" s="368"/>
      <c r="TIH1" s="368"/>
      <c r="TII1" s="368"/>
      <c r="TIJ1" s="368"/>
      <c r="TIK1" s="368"/>
      <c r="TIL1" s="368"/>
      <c r="TIM1" s="368"/>
      <c r="TIN1" s="368"/>
      <c r="TIO1" s="368"/>
      <c r="TIP1" s="368"/>
      <c r="TIQ1" s="368"/>
      <c r="TIR1" s="368"/>
      <c r="TIS1" s="368"/>
      <c r="TIT1" s="368"/>
      <c r="TIU1" s="368"/>
      <c r="TIV1" s="368"/>
      <c r="TIW1" s="368"/>
      <c r="TIX1" s="368"/>
      <c r="TIY1" s="368"/>
      <c r="TIZ1" s="368"/>
      <c r="TJA1" s="368"/>
      <c r="TJB1" s="368"/>
      <c r="TJC1" s="368"/>
      <c r="TJD1" s="368"/>
      <c r="TJE1" s="368"/>
      <c r="TJF1" s="368"/>
      <c r="TJG1" s="368"/>
      <c r="TJH1" s="368"/>
      <c r="TJI1" s="368"/>
      <c r="TJJ1" s="368"/>
      <c r="TJK1" s="368"/>
      <c r="TJL1" s="368"/>
      <c r="TJM1" s="368"/>
      <c r="TJN1" s="368"/>
      <c r="TJO1" s="368"/>
      <c r="TJP1" s="368"/>
      <c r="TJQ1" s="368"/>
      <c r="TJR1" s="368"/>
      <c r="TJS1" s="368"/>
      <c r="TJT1" s="368"/>
      <c r="TJU1" s="368"/>
      <c r="TJV1" s="368"/>
      <c r="TJW1" s="368"/>
      <c r="TJX1" s="368"/>
      <c r="TJY1" s="368"/>
      <c r="TJZ1" s="368"/>
      <c r="TKA1" s="368"/>
      <c r="TKB1" s="368"/>
      <c r="TKC1" s="368"/>
      <c r="TKD1" s="368"/>
      <c r="TKE1" s="368"/>
      <c r="TKF1" s="368"/>
      <c r="TKG1" s="368"/>
      <c r="TKH1" s="368"/>
      <c r="TKI1" s="368"/>
      <c r="TKJ1" s="368"/>
      <c r="TKK1" s="368"/>
      <c r="TKL1" s="368"/>
      <c r="TKM1" s="368"/>
      <c r="TKN1" s="368"/>
      <c r="TKO1" s="368"/>
      <c r="TKP1" s="368"/>
      <c r="TKQ1" s="368"/>
      <c r="TKR1" s="368"/>
      <c r="TKS1" s="368"/>
      <c r="TKT1" s="368"/>
      <c r="TKU1" s="368"/>
      <c r="TKV1" s="368"/>
      <c r="TKW1" s="368"/>
      <c r="TKX1" s="368"/>
      <c r="TKY1" s="368"/>
      <c r="TKZ1" s="368"/>
      <c r="TLA1" s="368"/>
      <c r="TLB1" s="368"/>
      <c r="TLC1" s="368"/>
      <c r="TLD1" s="368"/>
      <c r="TLE1" s="368"/>
      <c r="TLF1" s="368"/>
      <c r="TLG1" s="368"/>
      <c r="TLH1" s="368"/>
      <c r="TLI1" s="368"/>
      <c r="TLJ1" s="368"/>
      <c r="TLK1" s="368"/>
      <c r="TLL1" s="368"/>
      <c r="TLM1" s="368"/>
      <c r="TLN1" s="368"/>
      <c r="TLO1" s="368"/>
      <c r="TLP1" s="368"/>
      <c r="TLQ1" s="368"/>
      <c r="TLR1" s="368"/>
      <c r="TLS1" s="368"/>
      <c r="TLT1" s="368"/>
      <c r="TLU1" s="368"/>
      <c r="TLV1" s="368"/>
      <c r="TLW1" s="368"/>
      <c r="TLX1" s="368"/>
      <c r="TLY1" s="368"/>
      <c r="TLZ1" s="368"/>
      <c r="TMA1" s="368"/>
      <c r="TMB1" s="368"/>
      <c r="TMC1" s="368"/>
      <c r="TMD1" s="368"/>
      <c r="TME1" s="368"/>
      <c r="TMF1" s="368"/>
      <c r="TMG1" s="368"/>
      <c r="TMH1" s="368"/>
      <c r="TMI1" s="368"/>
      <c r="TMJ1" s="368"/>
      <c r="TMK1" s="368"/>
      <c r="TML1" s="368"/>
      <c r="TMM1" s="368"/>
      <c r="TMN1" s="368"/>
      <c r="TMO1" s="368"/>
      <c r="TMP1" s="368"/>
      <c r="TMQ1" s="368"/>
      <c r="TMR1" s="368"/>
      <c r="TMS1" s="368"/>
      <c r="TMT1" s="368"/>
      <c r="TMU1" s="368"/>
      <c r="TMV1" s="368"/>
      <c r="TMW1" s="368"/>
      <c r="TMX1" s="368"/>
      <c r="TMY1" s="368"/>
      <c r="TMZ1" s="368"/>
      <c r="TNA1" s="368"/>
      <c r="TNB1" s="368"/>
      <c r="TNC1" s="368"/>
      <c r="TND1" s="368"/>
      <c r="TNE1" s="368"/>
      <c r="TNF1" s="368"/>
      <c r="TNG1" s="368"/>
      <c r="TNH1" s="368"/>
      <c r="TNI1" s="368"/>
      <c r="TNJ1" s="368"/>
      <c r="TNK1" s="368"/>
      <c r="TNL1" s="368"/>
      <c r="TNM1" s="368"/>
      <c r="TNN1" s="368"/>
      <c r="TNO1" s="368"/>
      <c r="TNP1" s="368"/>
      <c r="TNQ1" s="368"/>
      <c r="TNR1" s="368"/>
      <c r="TNS1" s="368"/>
      <c r="TNT1" s="368"/>
      <c r="TNU1" s="368"/>
      <c r="TNV1" s="368"/>
      <c r="TNW1" s="368"/>
      <c r="TNX1" s="368"/>
      <c r="TNY1" s="368"/>
      <c r="TNZ1" s="368"/>
      <c r="TOA1" s="368"/>
      <c r="TOB1" s="368"/>
      <c r="TOC1" s="368"/>
      <c r="TOD1" s="368"/>
      <c r="TOE1" s="368"/>
      <c r="TOF1" s="368"/>
      <c r="TOG1" s="368"/>
      <c r="TOH1" s="368"/>
      <c r="TOI1" s="368"/>
      <c r="TOJ1" s="368"/>
      <c r="TOK1" s="368"/>
      <c r="TOL1" s="368"/>
      <c r="TOM1" s="368"/>
      <c r="TON1" s="368"/>
      <c r="TOO1" s="368"/>
      <c r="TOP1" s="368"/>
      <c r="TOQ1" s="368"/>
      <c r="TOR1" s="368"/>
      <c r="TOS1" s="368"/>
      <c r="TOT1" s="368"/>
      <c r="TOU1" s="368"/>
      <c r="TOV1" s="368"/>
      <c r="TOW1" s="368"/>
      <c r="TOX1" s="368"/>
      <c r="TOY1" s="368"/>
      <c r="TOZ1" s="368"/>
      <c r="TPA1" s="368"/>
      <c r="TPB1" s="368"/>
      <c r="TPC1" s="368"/>
      <c r="TPD1" s="368"/>
      <c r="TPE1" s="368"/>
      <c r="TPF1" s="368"/>
      <c r="TPG1" s="368"/>
      <c r="TPH1" s="368"/>
      <c r="TPI1" s="368"/>
      <c r="TPJ1" s="368"/>
      <c r="TPK1" s="368"/>
      <c r="TPL1" s="368"/>
      <c r="TPM1" s="368"/>
      <c r="TPN1" s="368"/>
      <c r="TPO1" s="368"/>
      <c r="TPP1" s="368"/>
      <c r="TPQ1" s="368"/>
      <c r="TPR1" s="368"/>
      <c r="TPS1" s="368"/>
      <c r="TPT1" s="368"/>
      <c r="TPU1" s="368"/>
      <c r="TPV1" s="368"/>
      <c r="TPW1" s="368"/>
      <c r="TPX1" s="368"/>
      <c r="TPY1" s="368"/>
      <c r="TPZ1" s="368"/>
      <c r="TQA1" s="368"/>
      <c r="TQB1" s="368"/>
      <c r="TQC1" s="368"/>
      <c r="TQD1" s="368"/>
      <c r="TQE1" s="368"/>
      <c r="TQF1" s="368"/>
      <c r="TQG1" s="368"/>
      <c r="TQH1" s="368"/>
      <c r="TQI1" s="368"/>
      <c r="TQJ1" s="368"/>
      <c r="TQK1" s="368"/>
      <c r="TQL1" s="368"/>
      <c r="TQM1" s="368"/>
      <c r="TQN1" s="368"/>
      <c r="TQO1" s="368"/>
      <c r="TQP1" s="368"/>
      <c r="TQQ1" s="368"/>
      <c r="TQR1" s="368"/>
      <c r="TQS1" s="368"/>
      <c r="TQT1" s="368"/>
      <c r="TQU1" s="368"/>
      <c r="TQV1" s="368"/>
      <c r="TQW1" s="368"/>
      <c r="TQX1" s="368"/>
      <c r="TQY1" s="368"/>
      <c r="TQZ1" s="368"/>
      <c r="TRA1" s="368"/>
      <c r="TRB1" s="368"/>
      <c r="TRC1" s="368"/>
      <c r="TRD1" s="368"/>
      <c r="TRE1" s="368"/>
      <c r="TRF1" s="368"/>
      <c r="TRG1" s="368"/>
      <c r="TRH1" s="368"/>
      <c r="TRI1" s="368"/>
      <c r="TRJ1" s="368"/>
      <c r="TRK1" s="368"/>
      <c r="TRL1" s="368"/>
      <c r="TRM1" s="368"/>
      <c r="TRN1" s="368"/>
      <c r="TRO1" s="368"/>
      <c r="TRP1" s="368"/>
      <c r="TRQ1" s="368"/>
      <c r="TRR1" s="368"/>
      <c r="TRS1" s="368"/>
      <c r="TRT1" s="368"/>
      <c r="TRU1" s="368"/>
      <c r="TRV1" s="368"/>
      <c r="TRW1" s="368"/>
      <c r="TRX1" s="368"/>
      <c r="TRY1" s="368"/>
      <c r="TRZ1" s="368"/>
      <c r="TSA1" s="368"/>
      <c r="TSB1" s="368"/>
      <c r="TSC1" s="368"/>
      <c r="TSD1" s="368"/>
      <c r="TSE1" s="368"/>
      <c r="TSF1" s="368"/>
      <c r="TSG1" s="368"/>
      <c r="TSH1" s="368"/>
      <c r="TSI1" s="368"/>
      <c r="TSJ1" s="368"/>
      <c r="TSK1" s="368"/>
      <c r="TSL1" s="368"/>
      <c r="TSM1" s="368"/>
      <c r="TSN1" s="368"/>
      <c r="TSO1" s="368"/>
      <c r="TSP1" s="368"/>
      <c r="TSQ1" s="368"/>
      <c r="TSR1" s="368"/>
      <c r="TSS1" s="368"/>
      <c r="TST1" s="368"/>
      <c r="TSU1" s="368"/>
      <c r="TSV1" s="368"/>
      <c r="TSW1" s="368"/>
      <c r="TSX1" s="368"/>
      <c r="TSY1" s="368"/>
      <c r="TSZ1" s="368"/>
      <c r="TTA1" s="368"/>
      <c r="TTB1" s="368"/>
      <c r="TTC1" s="368"/>
      <c r="TTD1" s="368"/>
      <c r="TTE1" s="368"/>
      <c r="TTF1" s="368"/>
      <c r="TTG1" s="368"/>
      <c r="TTH1" s="368"/>
      <c r="TTI1" s="368"/>
      <c r="TTJ1" s="368"/>
      <c r="TTK1" s="368"/>
      <c r="TTL1" s="368"/>
      <c r="TTM1" s="368"/>
      <c r="TTN1" s="368"/>
      <c r="TTO1" s="368"/>
      <c r="TTP1" s="368"/>
      <c r="TTQ1" s="368"/>
      <c r="TTR1" s="368"/>
      <c r="TTS1" s="368"/>
      <c r="TTT1" s="368"/>
      <c r="TTU1" s="368"/>
      <c r="TTV1" s="368"/>
      <c r="TTW1" s="368"/>
      <c r="TTX1" s="368"/>
      <c r="TTY1" s="368"/>
      <c r="TTZ1" s="368"/>
      <c r="TUA1" s="368"/>
      <c r="TUB1" s="368"/>
      <c r="TUC1" s="368"/>
      <c r="TUD1" s="368"/>
      <c r="TUE1" s="368"/>
      <c r="TUF1" s="368"/>
      <c r="TUG1" s="368"/>
      <c r="TUH1" s="368"/>
      <c r="TUI1" s="368"/>
      <c r="TUJ1" s="368"/>
      <c r="TUK1" s="368"/>
      <c r="TUL1" s="368"/>
      <c r="TUM1" s="368"/>
      <c r="TUN1" s="368"/>
      <c r="TUO1" s="368"/>
      <c r="TUP1" s="368"/>
      <c r="TUQ1" s="368"/>
      <c r="TUR1" s="368"/>
      <c r="TUS1" s="368"/>
      <c r="TUT1" s="368"/>
      <c r="TUU1" s="368"/>
      <c r="TUV1" s="368"/>
      <c r="TUW1" s="368"/>
      <c r="TUX1" s="368"/>
      <c r="TUY1" s="368"/>
      <c r="TUZ1" s="368"/>
      <c r="TVA1" s="368"/>
      <c r="TVB1" s="368"/>
      <c r="TVC1" s="368"/>
      <c r="TVD1" s="368"/>
      <c r="TVE1" s="368"/>
      <c r="TVF1" s="368"/>
      <c r="TVG1" s="368"/>
      <c r="TVH1" s="368"/>
      <c r="TVI1" s="368"/>
      <c r="TVJ1" s="368"/>
      <c r="TVK1" s="368"/>
      <c r="TVL1" s="368"/>
      <c r="TVM1" s="368"/>
      <c r="TVN1" s="368"/>
      <c r="TVO1" s="368"/>
      <c r="TVP1" s="368"/>
      <c r="TVQ1" s="368"/>
      <c r="TVR1" s="368"/>
      <c r="TVS1" s="368"/>
      <c r="TVT1" s="368"/>
      <c r="TVU1" s="368"/>
      <c r="TVV1" s="368"/>
      <c r="TVW1" s="368"/>
      <c r="TVX1" s="368"/>
      <c r="TVY1" s="368"/>
      <c r="TVZ1" s="368"/>
      <c r="TWA1" s="368"/>
      <c r="TWB1" s="368"/>
      <c r="TWC1" s="368"/>
      <c r="TWD1" s="368"/>
      <c r="TWE1" s="368"/>
      <c r="TWF1" s="368"/>
      <c r="TWG1" s="368"/>
      <c r="TWH1" s="368"/>
      <c r="TWI1" s="368"/>
      <c r="TWJ1" s="368"/>
      <c r="TWK1" s="368"/>
      <c r="TWL1" s="368"/>
      <c r="TWM1" s="368"/>
      <c r="TWN1" s="368"/>
      <c r="TWO1" s="368"/>
      <c r="TWP1" s="368"/>
      <c r="TWQ1" s="368"/>
      <c r="TWR1" s="368"/>
      <c r="TWS1" s="368"/>
      <c r="TWT1" s="368"/>
      <c r="TWU1" s="368"/>
      <c r="TWV1" s="368"/>
      <c r="TWW1" s="368"/>
      <c r="TWX1" s="368"/>
      <c r="TWY1" s="368"/>
      <c r="TWZ1" s="368"/>
      <c r="TXA1" s="368"/>
      <c r="TXB1" s="368"/>
      <c r="TXC1" s="368"/>
      <c r="TXD1" s="368"/>
      <c r="TXE1" s="368"/>
      <c r="TXF1" s="368"/>
      <c r="TXG1" s="368"/>
      <c r="TXH1" s="368"/>
      <c r="TXI1" s="368"/>
      <c r="TXJ1" s="368"/>
      <c r="TXK1" s="368"/>
      <c r="TXL1" s="368"/>
      <c r="TXM1" s="368"/>
      <c r="TXN1" s="368"/>
      <c r="TXO1" s="368"/>
      <c r="TXP1" s="368"/>
      <c r="TXQ1" s="368"/>
      <c r="TXR1" s="368"/>
      <c r="TXS1" s="368"/>
      <c r="TXT1" s="368"/>
      <c r="TXU1" s="368"/>
      <c r="TXV1" s="368"/>
      <c r="TXW1" s="368"/>
      <c r="TXX1" s="368"/>
      <c r="TXY1" s="368"/>
      <c r="TXZ1" s="368"/>
      <c r="TYA1" s="368"/>
      <c r="TYB1" s="368"/>
      <c r="TYC1" s="368"/>
      <c r="TYD1" s="368"/>
      <c r="TYE1" s="368"/>
      <c r="TYF1" s="368"/>
      <c r="TYG1" s="368"/>
      <c r="TYH1" s="368"/>
      <c r="TYI1" s="368"/>
      <c r="TYJ1" s="368"/>
      <c r="TYK1" s="368"/>
      <c r="TYL1" s="368"/>
      <c r="TYM1" s="368"/>
      <c r="TYN1" s="368"/>
      <c r="TYO1" s="368"/>
      <c r="TYP1" s="368"/>
      <c r="TYQ1" s="368"/>
      <c r="TYR1" s="368"/>
      <c r="TYS1" s="368"/>
      <c r="TYT1" s="368"/>
      <c r="TYU1" s="368"/>
      <c r="TYV1" s="368"/>
      <c r="TYW1" s="368"/>
      <c r="TYX1" s="368"/>
      <c r="TYY1" s="368"/>
      <c r="TYZ1" s="368"/>
      <c r="TZA1" s="368"/>
      <c r="TZB1" s="368"/>
      <c r="TZC1" s="368"/>
      <c r="TZD1" s="368"/>
      <c r="TZE1" s="368"/>
      <c r="TZF1" s="368"/>
      <c r="TZG1" s="368"/>
      <c r="TZH1" s="368"/>
      <c r="TZI1" s="368"/>
      <c r="TZJ1" s="368"/>
      <c r="TZK1" s="368"/>
      <c r="TZL1" s="368"/>
      <c r="TZM1" s="368"/>
      <c r="TZN1" s="368"/>
      <c r="TZO1" s="368"/>
      <c r="TZP1" s="368"/>
      <c r="TZQ1" s="368"/>
      <c r="TZR1" s="368"/>
      <c r="TZS1" s="368"/>
      <c r="TZT1" s="368"/>
      <c r="TZU1" s="368"/>
      <c r="TZV1" s="368"/>
      <c r="TZW1" s="368"/>
      <c r="TZX1" s="368"/>
      <c r="TZY1" s="368"/>
      <c r="TZZ1" s="368"/>
      <c r="UAA1" s="368"/>
      <c r="UAB1" s="368"/>
      <c r="UAC1" s="368"/>
      <c r="UAD1" s="368"/>
      <c r="UAE1" s="368"/>
      <c r="UAF1" s="368"/>
      <c r="UAG1" s="368"/>
      <c r="UAH1" s="368"/>
      <c r="UAI1" s="368"/>
      <c r="UAJ1" s="368"/>
      <c r="UAK1" s="368"/>
      <c r="UAL1" s="368"/>
      <c r="UAM1" s="368"/>
      <c r="UAN1" s="368"/>
      <c r="UAO1" s="368"/>
      <c r="UAP1" s="368"/>
      <c r="UAQ1" s="368"/>
      <c r="UAR1" s="368"/>
      <c r="UAS1" s="368"/>
      <c r="UAT1" s="368"/>
      <c r="UAU1" s="368"/>
      <c r="UAV1" s="368"/>
      <c r="UAW1" s="368"/>
      <c r="UAX1" s="368"/>
      <c r="UAY1" s="368"/>
      <c r="UAZ1" s="368"/>
      <c r="UBA1" s="368"/>
      <c r="UBB1" s="368"/>
      <c r="UBC1" s="368"/>
      <c r="UBD1" s="368"/>
      <c r="UBE1" s="368"/>
      <c r="UBF1" s="368"/>
      <c r="UBG1" s="368"/>
      <c r="UBH1" s="368"/>
      <c r="UBI1" s="368"/>
      <c r="UBJ1" s="368"/>
      <c r="UBK1" s="368"/>
      <c r="UBL1" s="368"/>
      <c r="UBM1" s="368"/>
      <c r="UBN1" s="368"/>
      <c r="UBO1" s="368"/>
      <c r="UBP1" s="368"/>
      <c r="UBQ1" s="368"/>
      <c r="UBR1" s="368"/>
      <c r="UBS1" s="368"/>
      <c r="UBT1" s="368"/>
      <c r="UBU1" s="368"/>
      <c r="UBV1" s="368"/>
      <c r="UBW1" s="368"/>
      <c r="UBX1" s="368"/>
      <c r="UBY1" s="368"/>
      <c r="UBZ1" s="368"/>
      <c r="UCA1" s="368"/>
      <c r="UCB1" s="368"/>
      <c r="UCC1" s="368"/>
      <c r="UCD1" s="368"/>
      <c r="UCE1" s="368"/>
      <c r="UCF1" s="368"/>
      <c r="UCG1" s="368"/>
      <c r="UCH1" s="368"/>
      <c r="UCI1" s="368"/>
      <c r="UCJ1" s="368"/>
      <c r="UCK1" s="368"/>
      <c r="UCL1" s="368"/>
      <c r="UCM1" s="368"/>
      <c r="UCN1" s="368"/>
      <c r="UCO1" s="368"/>
      <c r="UCP1" s="368"/>
      <c r="UCQ1" s="368"/>
      <c r="UCR1" s="368"/>
      <c r="UCS1" s="368"/>
      <c r="UCT1" s="368"/>
      <c r="UCU1" s="368"/>
      <c r="UCV1" s="368"/>
      <c r="UCW1" s="368"/>
      <c r="UCX1" s="368"/>
      <c r="UCY1" s="368"/>
      <c r="UCZ1" s="368"/>
      <c r="UDA1" s="368"/>
      <c r="UDB1" s="368"/>
      <c r="UDC1" s="368"/>
      <c r="UDD1" s="368"/>
      <c r="UDE1" s="368"/>
      <c r="UDF1" s="368"/>
      <c r="UDG1" s="368"/>
      <c r="UDH1" s="368"/>
      <c r="UDI1" s="368"/>
      <c r="UDJ1" s="368"/>
      <c r="UDK1" s="368"/>
      <c r="UDL1" s="368"/>
      <c r="UDM1" s="368"/>
      <c r="UDN1" s="368"/>
      <c r="UDO1" s="368"/>
      <c r="UDP1" s="368"/>
      <c r="UDQ1" s="368"/>
      <c r="UDR1" s="368"/>
      <c r="UDS1" s="368"/>
      <c r="UDT1" s="368"/>
      <c r="UDU1" s="368"/>
      <c r="UDV1" s="368"/>
      <c r="UDW1" s="368"/>
      <c r="UDX1" s="368"/>
      <c r="UDY1" s="368"/>
      <c r="UDZ1" s="368"/>
      <c r="UEA1" s="368"/>
      <c r="UEB1" s="368"/>
      <c r="UEC1" s="368"/>
      <c r="UED1" s="368"/>
      <c r="UEE1" s="368"/>
      <c r="UEF1" s="368"/>
      <c r="UEG1" s="368"/>
      <c r="UEH1" s="368"/>
      <c r="UEI1" s="368"/>
      <c r="UEJ1" s="368"/>
      <c r="UEK1" s="368"/>
      <c r="UEL1" s="368"/>
      <c r="UEM1" s="368"/>
      <c r="UEN1" s="368"/>
      <c r="UEO1" s="368"/>
      <c r="UEP1" s="368"/>
      <c r="UEQ1" s="368"/>
      <c r="UER1" s="368"/>
      <c r="UES1" s="368"/>
      <c r="UET1" s="368"/>
      <c r="UEU1" s="368"/>
      <c r="UEV1" s="368"/>
      <c r="UEW1" s="368"/>
      <c r="UEX1" s="368"/>
      <c r="UEY1" s="368"/>
      <c r="UEZ1" s="368"/>
      <c r="UFA1" s="368"/>
      <c r="UFB1" s="368"/>
      <c r="UFC1" s="368"/>
      <c r="UFD1" s="368"/>
      <c r="UFE1" s="368"/>
      <c r="UFF1" s="368"/>
      <c r="UFG1" s="368"/>
      <c r="UFH1" s="368"/>
      <c r="UFI1" s="368"/>
      <c r="UFJ1" s="368"/>
      <c r="UFK1" s="368"/>
      <c r="UFL1" s="368"/>
      <c r="UFM1" s="368"/>
      <c r="UFN1" s="368"/>
      <c r="UFO1" s="368"/>
      <c r="UFP1" s="368"/>
      <c r="UFQ1" s="368"/>
      <c r="UFR1" s="368"/>
      <c r="UFS1" s="368"/>
      <c r="UFT1" s="368"/>
      <c r="UFU1" s="368"/>
      <c r="UFV1" s="368"/>
      <c r="UFW1" s="368"/>
      <c r="UFX1" s="368"/>
      <c r="UFY1" s="368"/>
      <c r="UFZ1" s="368"/>
      <c r="UGA1" s="368"/>
      <c r="UGB1" s="368"/>
      <c r="UGC1" s="368"/>
      <c r="UGD1" s="368"/>
      <c r="UGE1" s="368"/>
      <c r="UGF1" s="368"/>
      <c r="UGG1" s="368"/>
      <c r="UGH1" s="368"/>
      <c r="UGI1" s="368"/>
      <c r="UGJ1" s="368"/>
      <c r="UGK1" s="368"/>
      <c r="UGL1" s="368"/>
      <c r="UGM1" s="368"/>
      <c r="UGN1" s="368"/>
      <c r="UGO1" s="368"/>
      <c r="UGP1" s="368"/>
      <c r="UGQ1" s="368"/>
      <c r="UGR1" s="368"/>
      <c r="UGS1" s="368"/>
      <c r="UGT1" s="368"/>
      <c r="UGU1" s="368"/>
      <c r="UGV1" s="368"/>
      <c r="UGW1" s="368"/>
      <c r="UGX1" s="368"/>
      <c r="UGY1" s="368"/>
      <c r="UGZ1" s="368"/>
      <c r="UHA1" s="368"/>
      <c r="UHB1" s="368"/>
      <c r="UHC1" s="368"/>
      <c r="UHD1" s="368"/>
      <c r="UHE1" s="368"/>
      <c r="UHF1" s="368"/>
      <c r="UHG1" s="368"/>
      <c r="UHH1" s="368"/>
      <c r="UHI1" s="368"/>
      <c r="UHJ1" s="368"/>
      <c r="UHK1" s="368"/>
      <c r="UHL1" s="368"/>
      <c r="UHM1" s="368"/>
      <c r="UHN1" s="368"/>
      <c r="UHO1" s="368"/>
      <c r="UHP1" s="368"/>
      <c r="UHQ1" s="368"/>
      <c r="UHR1" s="368"/>
      <c r="UHS1" s="368"/>
      <c r="UHT1" s="368"/>
      <c r="UHU1" s="368"/>
      <c r="UHV1" s="368"/>
      <c r="UHW1" s="368"/>
      <c r="UHX1" s="368"/>
      <c r="UHY1" s="368"/>
      <c r="UHZ1" s="368"/>
      <c r="UIA1" s="368"/>
      <c r="UIB1" s="368"/>
      <c r="UIC1" s="368"/>
      <c r="UID1" s="368"/>
      <c r="UIE1" s="368"/>
      <c r="UIF1" s="368"/>
      <c r="UIG1" s="368"/>
      <c r="UIH1" s="368"/>
      <c r="UII1" s="368"/>
      <c r="UIJ1" s="368"/>
      <c r="UIK1" s="368"/>
      <c r="UIL1" s="368"/>
      <c r="UIM1" s="368"/>
      <c r="UIN1" s="368"/>
      <c r="UIO1" s="368"/>
      <c r="UIP1" s="368"/>
      <c r="UIQ1" s="368"/>
      <c r="UIR1" s="368"/>
      <c r="UIS1" s="368"/>
      <c r="UIT1" s="368"/>
      <c r="UIU1" s="368"/>
      <c r="UIV1" s="368"/>
      <c r="UIW1" s="368"/>
      <c r="UIX1" s="368"/>
      <c r="UIY1" s="368"/>
      <c r="UIZ1" s="368"/>
      <c r="UJA1" s="368"/>
      <c r="UJB1" s="368"/>
      <c r="UJC1" s="368"/>
      <c r="UJD1" s="368"/>
      <c r="UJE1" s="368"/>
      <c r="UJF1" s="368"/>
      <c r="UJG1" s="368"/>
      <c r="UJH1" s="368"/>
      <c r="UJI1" s="368"/>
      <c r="UJJ1" s="368"/>
      <c r="UJK1" s="368"/>
      <c r="UJL1" s="368"/>
      <c r="UJM1" s="368"/>
      <c r="UJN1" s="368"/>
      <c r="UJO1" s="368"/>
      <c r="UJP1" s="368"/>
      <c r="UJQ1" s="368"/>
      <c r="UJR1" s="368"/>
      <c r="UJS1" s="368"/>
      <c r="UJT1" s="368"/>
      <c r="UJU1" s="368"/>
      <c r="UJV1" s="368"/>
      <c r="UJW1" s="368"/>
      <c r="UJX1" s="368"/>
      <c r="UJY1" s="368"/>
      <c r="UJZ1" s="368"/>
      <c r="UKA1" s="368"/>
      <c r="UKB1" s="368"/>
      <c r="UKC1" s="368"/>
      <c r="UKD1" s="368"/>
      <c r="UKE1" s="368"/>
      <c r="UKF1" s="368"/>
      <c r="UKG1" s="368"/>
      <c r="UKH1" s="368"/>
      <c r="UKI1" s="368"/>
      <c r="UKJ1" s="368"/>
      <c r="UKK1" s="368"/>
      <c r="UKL1" s="368"/>
      <c r="UKM1" s="368"/>
      <c r="UKN1" s="368"/>
      <c r="UKO1" s="368"/>
      <c r="UKP1" s="368"/>
      <c r="UKQ1" s="368"/>
      <c r="UKR1" s="368"/>
      <c r="UKS1" s="368"/>
      <c r="UKT1" s="368"/>
      <c r="UKU1" s="368"/>
      <c r="UKV1" s="368"/>
      <c r="UKW1" s="368"/>
      <c r="UKX1" s="368"/>
      <c r="UKY1" s="368"/>
      <c r="UKZ1" s="368"/>
      <c r="ULA1" s="368"/>
      <c r="ULB1" s="368"/>
      <c r="ULC1" s="368"/>
      <c r="ULD1" s="368"/>
      <c r="ULE1" s="368"/>
      <c r="ULF1" s="368"/>
      <c r="ULG1" s="368"/>
      <c r="ULH1" s="368"/>
      <c r="ULI1" s="368"/>
      <c r="ULJ1" s="368"/>
      <c r="ULK1" s="368"/>
      <c r="ULL1" s="368"/>
      <c r="ULM1" s="368"/>
      <c r="ULN1" s="368"/>
      <c r="ULO1" s="368"/>
      <c r="ULP1" s="368"/>
      <c r="ULQ1" s="368"/>
      <c r="ULR1" s="368"/>
      <c r="ULS1" s="368"/>
      <c r="ULT1" s="368"/>
      <c r="ULU1" s="368"/>
      <c r="ULV1" s="368"/>
      <c r="ULW1" s="368"/>
      <c r="ULX1" s="368"/>
      <c r="ULY1" s="368"/>
      <c r="ULZ1" s="368"/>
      <c r="UMA1" s="368"/>
      <c r="UMB1" s="368"/>
      <c r="UMC1" s="368"/>
      <c r="UMD1" s="368"/>
      <c r="UME1" s="368"/>
      <c r="UMF1" s="368"/>
      <c r="UMG1" s="368"/>
      <c r="UMH1" s="368"/>
      <c r="UMI1" s="368"/>
      <c r="UMJ1" s="368"/>
      <c r="UMK1" s="368"/>
      <c r="UML1" s="368"/>
      <c r="UMM1" s="368"/>
      <c r="UMN1" s="368"/>
      <c r="UMO1" s="368"/>
      <c r="UMP1" s="368"/>
      <c r="UMQ1" s="368"/>
      <c r="UMR1" s="368"/>
      <c r="UMS1" s="368"/>
      <c r="UMT1" s="368"/>
      <c r="UMU1" s="368"/>
      <c r="UMV1" s="368"/>
      <c r="UMW1" s="368"/>
      <c r="UMX1" s="368"/>
      <c r="UMY1" s="368"/>
      <c r="UMZ1" s="368"/>
      <c r="UNA1" s="368"/>
      <c r="UNB1" s="368"/>
      <c r="UNC1" s="368"/>
      <c r="UND1" s="368"/>
      <c r="UNE1" s="368"/>
      <c r="UNF1" s="368"/>
      <c r="UNG1" s="368"/>
      <c r="UNH1" s="368"/>
      <c r="UNI1" s="368"/>
      <c r="UNJ1" s="368"/>
      <c r="UNK1" s="368"/>
      <c r="UNL1" s="368"/>
      <c r="UNM1" s="368"/>
      <c r="UNN1" s="368"/>
      <c r="UNO1" s="368"/>
      <c r="UNP1" s="368"/>
      <c r="UNQ1" s="368"/>
      <c r="UNR1" s="368"/>
      <c r="UNS1" s="368"/>
      <c r="UNT1" s="368"/>
      <c r="UNU1" s="368"/>
      <c r="UNV1" s="368"/>
      <c r="UNW1" s="368"/>
      <c r="UNX1" s="368"/>
      <c r="UNY1" s="368"/>
      <c r="UNZ1" s="368"/>
      <c r="UOA1" s="368"/>
      <c r="UOB1" s="368"/>
      <c r="UOC1" s="368"/>
      <c r="UOD1" s="368"/>
      <c r="UOE1" s="368"/>
      <c r="UOF1" s="368"/>
      <c r="UOG1" s="368"/>
      <c r="UOH1" s="368"/>
      <c r="UOI1" s="368"/>
      <c r="UOJ1" s="368"/>
      <c r="UOK1" s="368"/>
      <c r="UOL1" s="368"/>
      <c r="UOM1" s="368"/>
      <c r="UON1" s="368"/>
      <c r="UOO1" s="368"/>
      <c r="UOP1" s="368"/>
      <c r="UOQ1" s="368"/>
      <c r="UOR1" s="368"/>
      <c r="UOS1" s="368"/>
      <c r="UOT1" s="368"/>
      <c r="UOU1" s="368"/>
      <c r="UOV1" s="368"/>
      <c r="UOW1" s="368"/>
      <c r="UOX1" s="368"/>
      <c r="UOY1" s="368"/>
      <c r="UOZ1" s="368"/>
      <c r="UPA1" s="368"/>
      <c r="UPB1" s="368"/>
      <c r="UPC1" s="368"/>
      <c r="UPD1" s="368"/>
      <c r="UPE1" s="368"/>
      <c r="UPF1" s="368"/>
      <c r="UPG1" s="368"/>
      <c r="UPH1" s="368"/>
      <c r="UPI1" s="368"/>
      <c r="UPJ1" s="368"/>
      <c r="UPK1" s="368"/>
      <c r="UPL1" s="368"/>
      <c r="UPM1" s="368"/>
      <c r="UPN1" s="368"/>
      <c r="UPO1" s="368"/>
      <c r="UPP1" s="368"/>
      <c r="UPQ1" s="368"/>
      <c r="UPR1" s="368"/>
      <c r="UPS1" s="368"/>
      <c r="UPT1" s="368"/>
      <c r="UPU1" s="368"/>
      <c r="UPV1" s="368"/>
      <c r="UPW1" s="368"/>
      <c r="UPX1" s="368"/>
      <c r="UPY1" s="368"/>
      <c r="UPZ1" s="368"/>
      <c r="UQA1" s="368"/>
      <c r="UQB1" s="368"/>
      <c r="UQC1" s="368"/>
      <c r="UQD1" s="368"/>
      <c r="UQE1" s="368"/>
      <c r="UQF1" s="368"/>
      <c r="UQG1" s="368"/>
      <c r="UQH1" s="368"/>
      <c r="UQI1" s="368"/>
      <c r="UQJ1" s="368"/>
      <c r="UQK1" s="368"/>
      <c r="UQL1" s="368"/>
      <c r="UQM1" s="368"/>
      <c r="UQN1" s="368"/>
      <c r="UQO1" s="368"/>
      <c r="UQP1" s="368"/>
      <c r="UQQ1" s="368"/>
      <c r="UQR1" s="368"/>
      <c r="UQS1" s="368"/>
      <c r="UQT1" s="368"/>
      <c r="UQU1" s="368"/>
      <c r="UQV1" s="368"/>
      <c r="UQW1" s="368"/>
      <c r="UQX1" s="368"/>
      <c r="UQY1" s="368"/>
      <c r="UQZ1" s="368"/>
      <c r="URA1" s="368"/>
      <c r="URB1" s="368"/>
      <c r="URC1" s="368"/>
      <c r="URD1" s="368"/>
      <c r="URE1" s="368"/>
      <c r="URF1" s="368"/>
      <c r="URG1" s="368"/>
      <c r="URH1" s="368"/>
      <c r="URI1" s="368"/>
      <c r="URJ1" s="368"/>
      <c r="URK1" s="368"/>
      <c r="URL1" s="368"/>
      <c r="URM1" s="368"/>
      <c r="URN1" s="368"/>
      <c r="URO1" s="368"/>
      <c r="URP1" s="368"/>
      <c r="URQ1" s="368"/>
      <c r="URR1" s="368"/>
      <c r="URS1" s="368"/>
      <c r="URT1" s="368"/>
      <c r="URU1" s="368"/>
      <c r="URV1" s="368"/>
      <c r="URW1" s="368"/>
      <c r="URX1" s="368"/>
      <c r="URY1" s="368"/>
      <c r="URZ1" s="368"/>
      <c r="USA1" s="368"/>
      <c r="USB1" s="368"/>
      <c r="USC1" s="368"/>
      <c r="USD1" s="368"/>
      <c r="USE1" s="368"/>
      <c r="USF1" s="368"/>
      <c r="USG1" s="368"/>
      <c r="USH1" s="368"/>
      <c r="USI1" s="368"/>
      <c r="USJ1" s="368"/>
      <c r="USK1" s="368"/>
      <c r="USL1" s="368"/>
      <c r="USM1" s="368"/>
      <c r="USN1" s="368"/>
      <c r="USO1" s="368"/>
      <c r="USP1" s="368"/>
      <c r="USQ1" s="368"/>
      <c r="USR1" s="368"/>
      <c r="USS1" s="368"/>
      <c r="UST1" s="368"/>
      <c r="USU1" s="368"/>
      <c r="USV1" s="368"/>
      <c r="USW1" s="368"/>
      <c r="USX1" s="368"/>
      <c r="USY1" s="368"/>
      <c r="USZ1" s="368"/>
      <c r="UTA1" s="368"/>
      <c r="UTB1" s="368"/>
      <c r="UTC1" s="368"/>
      <c r="UTD1" s="368"/>
      <c r="UTE1" s="368"/>
      <c r="UTF1" s="368"/>
      <c r="UTG1" s="368"/>
      <c r="UTH1" s="368"/>
      <c r="UTI1" s="368"/>
      <c r="UTJ1" s="368"/>
      <c r="UTK1" s="368"/>
      <c r="UTL1" s="368"/>
      <c r="UTM1" s="368"/>
      <c r="UTN1" s="368"/>
      <c r="UTO1" s="368"/>
      <c r="UTP1" s="368"/>
      <c r="UTQ1" s="368"/>
      <c r="UTR1" s="368"/>
      <c r="UTS1" s="368"/>
      <c r="UTT1" s="368"/>
      <c r="UTU1" s="368"/>
      <c r="UTV1" s="368"/>
      <c r="UTW1" s="368"/>
      <c r="UTX1" s="368"/>
      <c r="UTY1" s="368"/>
      <c r="UTZ1" s="368"/>
      <c r="UUA1" s="368"/>
      <c r="UUB1" s="368"/>
      <c r="UUC1" s="368"/>
      <c r="UUD1" s="368"/>
      <c r="UUE1" s="368"/>
      <c r="UUF1" s="368"/>
      <c r="UUG1" s="368"/>
      <c r="UUH1" s="368"/>
      <c r="UUI1" s="368"/>
      <c r="UUJ1" s="368"/>
      <c r="UUK1" s="368"/>
      <c r="UUL1" s="368"/>
      <c r="UUM1" s="368"/>
      <c r="UUN1" s="368"/>
      <c r="UUO1" s="368"/>
      <c r="UUP1" s="368"/>
      <c r="UUQ1" s="368"/>
      <c r="UUR1" s="368"/>
      <c r="UUS1" s="368"/>
      <c r="UUT1" s="368"/>
      <c r="UUU1" s="368"/>
      <c r="UUV1" s="368"/>
      <c r="UUW1" s="368"/>
      <c r="UUX1" s="368"/>
      <c r="UUY1" s="368"/>
      <c r="UUZ1" s="368"/>
      <c r="UVA1" s="368"/>
      <c r="UVB1" s="368"/>
      <c r="UVC1" s="368"/>
      <c r="UVD1" s="368"/>
      <c r="UVE1" s="368"/>
      <c r="UVF1" s="368"/>
      <c r="UVG1" s="368"/>
      <c r="UVH1" s="368"/>
      <c r="UVI1" s="368"/>
      <c r="UVJ1" s="368"/>
      <c r="UVK1" s="368"/>
      <c r="UVL1" s="368"/>
      <c r="UVM1" s="368"/>
      <c r="UVN1" s="368"/>
      <c r="UVO1" s="368"/>
      <c r="UVP1" s="368"/>
      <c r="UVQ1" s="368"/>
      <c r="UVR1" s="368"/>
      <c r="UVS1" s="368"/>
      <c r="UVT1" s="368"/>
      <c r="UVU1" s="368"/>
      <c r="UVV1" s="368"/>
      <c r="UVW1" s="368"/>
      <c r="UVX1" s="368"/>
      <c r="UVY1" s="368"/>
      <c r="UVZ1" s="368"/>
      <c r="UWA1" s="368"/>
      <c r="UWB1" s="368"/>
      <c r="UWC1" s="368"/>
      <c r="UWD1" s="368"/>
      <c r="UWE1" s="368"/>
      <c r="UWF1" s="368"/>
      <c r="UWG1" s="368"/>
      <c r="UWH1" s="368"/>
      <c r="UWI1" s="368"/>
      <c r="UWJ1" s="368"/>
      <c r="UWK1" s="368"/>
      <c r="UWL1" s="368"/>
      <c r="UWM1" s="368"/>
      <c r="UWN1" s="368"/>
      <c r="UWO1" s="368"/>
      <c r="UWP1" s="368"/>
      <c r="UWQ1" s="368"/>
      <c r="UWR1" s="368"/>
      <c r="UWS1" s="368"/>
      <c r="UWT1" s="368"/>
      <c r="UWU1" s="368"/>
      <c r="UWV1" s="368"/>
      <c r="UWW1" s="368"/>
      <c r="UWX1" s="368"/>
      <c r="UWY1" s="368"/>
      <c r="UWZ1" s="368"/>
      <c r="UXA1" s="368"/>
      <c r="UXB1" s="368"/>
      <c r="UXC1" s="368"/>
      <c r="UXD1" s="368"/>
      <c r="UXE1" s="368"/>
      <c r="UXF1" s="368"/>
      <c r="UXG1" s="368"/>
      <c r="UXH1" s="368"/>
      <c r="UXI1" s="368"/>
      <c r="UXJ1" s="368"/>
      <c r="UXK1" s="368"/>
      <c r="UXL1" s="368"/>
      <c r="UXM1" s="368"/>
      <c r="UXN1" s="368"/>
      <c r="UXO1" s="368"/>
      <c r="UXP1" s="368"/>
      <c r="UXQ1" s="368"/>
      <c r="UXR1" s="368"/>
      <c r="UXS1" s="368"/>
      <c r="UXT1" s="368"/>
      <c r="UXU1" s="368"/>
      <c r="UXV1" s="368"/>
      <c r="UXW1" s="368"/>
      <c r="UXX1" s="368"/>
      <c r="UXY1" s="368"/>
      <c r="UXZ1" s="368"/>
      <c r="UYA1" s="368"/>
      <c r="UYB1" s="368"/>
      <c r="UYC1" s="368"/>
      <c r="UYD1" s="368"/>
      <c r="UYE1" s="368"/>
      <c r="UYF1" s="368"/>
      <c r="UYG1" s="368"/>
      <c r="UYH1" s="368"/>
      <c r="UYI1" s="368"/>
      <c r="UYJ1" s="368"/>
      <c r="UYK1" s="368"/>
      <c r="UYL1" s="368"/>
      <c r="UYM1" s="368"/>
      <c r="UYN1" s="368"/>
      <c r="UYO1" s="368"/>
      <c r="UYP1" s="368"/>
      <c r="UYQ1" s="368"/>
      <c r="UYR1" s="368"/>
      <c r="UYS1" s="368"/>
      <c r="UYT1" s="368"/>
      <c r="UYU1" s="368"/>
      <c r="UYV1" s="368"/>
      <c r="UYW1" s="368"/>
      <c r="UYX1" s="368"/>
      <c r="UYY1" s="368"/>
      <c r="UYZ1" s="368"/>
      <c r="UZA1" s="368"/>
      <c r="UZB1" s="368"/>
      <c r="UZC1" s="368"/>
      <c r="UZD1" s="368"/>
      <c r="UZE1" s="368"/>
      <c r="UZF1" s="368"/>
      <c r="UZG1" s="368"/>
      <c r="UZH1" s="368"/>
      <c r="UZI1" s="368"/>
      <c r="UZJ1" s="368"/>
      <c r="UZK1" s="368"/>
      <c r="UZL1" s="368"/>
      <c r="UZM1" s="368"/>
      <c r="UZN1" s="368"/>
      <c r="UZO1" s="368"/>
      <c r="UZP1" s="368"/>
      <c r="UZQ1" s="368"/>
      <c r="UZR1" s="368"/>
      <c r="UZS1" s="368"/>
      <c r="UZT1" s="368"/>
      <c r="UZU1" s="368"/>
      <c r="UZV1" s="368"/>
      <c r="UZW1" s="368"/>
      <c r="UZX1" s="368"/>
      <c r="UZY1" s="368"/>
      <c r="UZZ1" s="368"/>
      <c r="VAA1" s="368"/>
      <c r="VAB1" s="368"/>
      <c r="VAC1" s="368"/>
      <c r="VAD1" s="368"/>
      <c r="VAE1" s="368"/>
      <c r="VAF1" s="368"/>
      <c r="VAG1" s="368"/>
      <c r="VAH1" s="368"/>
      <c r="VAI1" s="368"/>
      <c r="VAJ1" s="368"/>
      <c r="VAK1" s="368"/>
      <c r="VAL1" s="368"/>
      <c r="VAM1" s="368"/>
      <c r="VAN1" s="368"/>
      <c r="VAO1" s="368"/>
      <c r="VAP1" s="368"/>
      <c r="VAQ1" s="368"/>
      <c r="VAR1" s="368"/>
      <c r="VAS1" s="368"/>
      <c r="VAT1" s="368"/>
      <c r="VAU1" s="368"/>
      <c r="VAV1" s="368"/>
      <c r="VAW1" s="368"/>
      <c r="VAX1" s="368"/>
      <c r="VAY1" s="368"/>
      <c r="VAZ1" s="368"/>
      <c r="VBA1" s="368"/>
      <c r="VBB1" s="368"/>
      <c r="VBC1" s="368"/>
      <c r="VBD1" s="368"/>
      <c r="VBE1" s="368"/>
      <c r="VBF1" s="368"/>
      <c r="VBG1" s="368"/>
      <c r="VBH1" s="368"/>
      <c r="VBI1" s="368"/>
      <c r="VBJ1" s="368"/>
      <c r="VBK1" s="368"/>
      <c r="VBL1" s="368"/>
      <c r="VBM1" s="368"/>
      <c r="VBN1" s="368"/>
      <c r="VBO1" s="368"/>
      <c r="VBP1" s="368"/>
      <c r="VBQ1" s="368"/>
      <c r="VBR1" s="368"/>
      <c r="VBS1" s="368"/>
      <c r="VBT1" s="368"/>
      <c r="VBU1" s="368"/>
      <c r="VBV1" s="368"/>
      <c r="VBW1" s="368"/>
      <c r="VBX1" s="368"/>
      <c r="VBY1" s="368"/>
      <c r="VBZ1" s="368"/>
      <c r="VCA1" s="368"/>
      <c r="VCB1" s="368"/>
      <c r="VCC1" s="368"/>
      <c r="VCD1" s="368"/>
      <c r="VCE1" s="368"/>
      <c r="VCF1" s="368"/>
      <c r="VCG1" s="368"/>
      <c r="VCH1" s="368"/>
      <c r="VCI1" s="368"/>
      <c r="VCJ1" s="368"/>
      <c r="VCK1" s="368"/>
      <c r="VCL1" s="368"/>
      <c r="VCM1" s="368"/>
      <c r="VCN1" s="368"/>
      <c r="VCO1" s="368"/>
      <c r="VCP1" s="368"/>
      <c r="VCQ1" s="368"/>
      <c r="VCR1" s="368"/>
      <c r="VCS1" s="368"/>
      <c r="VCT1" s="368"/>
      <c r="VCU1" s="368"/>
      <c r="VCV1" s="368"/>
      <c r="VCW1" s="368"/>
      <c r="VCX1" s="368"/>
      <c r="VCY1" s="368"/>
      <c r="VCZ1" s="368"/>
      <c r="VDA1" s="368"/>
      <c r="VDB1" s="368"/>
      <c r="VDC1" s="368"/>
      <c r="VDD1" s="368"/>
      <c r="VDE1" s="368"/>
      <c r="VDF1" s="368"/>
      <c r="VDG1" s="368"/>
      <c r="VDH1" s="368"/>
      <c r="VDI1" s="368"/>
      <c r="VDJ1" s="368"/>
      <c r="VDK1" s="368"/>
      <c r="VDL1" s="368"/>
      <c r="VDM1" s="368"/>
      <c r="VDN1" s="368"/>
      <c r="VDO1" s="368"/>
      <c r="VDP1" s="368"/>
      <c r="VDQ1" s="368"/>
      <c r="VDR1" s="368"/>
      <c r="VDS1" s="368"/>
      <c r="VDT1" s="368"/>
      <c r="VDU1" s="368"/>
      <c r="VDV1" s="368"/>
      <c r="VDW1" s="368"/>
      <c r="VDX1" s="368"/>
      <c r="VDY1" s="368"/>
      <c r="VDZ1" s="368"/>
      <c r="VEA1" s="368"/>
      <c r="VEB1" s="368"/>
      <c r="VEC1" s="368"/>
      <c r="VED1" s="368"/>
      <c r="VEE1" s="368"/>
      <c r="VEF1" s="368"/>
      <c r="VEG1" s="368"/>
      <c r="VEH1" s="368"/>
      <c r="VEI1" s="368"/>
      <c r="VEJ1" s="368"/>
      <c r="VEK1" s="368"/>
      <c r="VEL1" s="368"/>
      <c r="VEM1" s="368"/>
      <c r="VEN1" s="368"/>
      <c r="VEO1" s="368"/>
      <c r="VEP1" s="368"/>
      <c r="VEQ1" s="368"/>
      <c r="VER1" s="368"/>
      <c r="VES1" s="368"/>
      <c r="VET1" s="368"/>
      <c r="VEU1" s="368"/>
      <c r="VEV1" s="368"/>
      <c r="VEW1" s="368"/>
      <c r="VEX1" s="368"/>
      <c r="VEY1" s="368"/>
      <c r="VEZ1" s="368"/>
      <c r="VFA1" s="368"/>
      <c r="VFB1" s="368"/>
      <c r="VFC1" s="368"/>
      <c r="VFD1" s="368"/>
      <c r="VFE1" s="368"/>
      <c r="VFF1" s="368"/>
      <c r="VFG1" s="368"/>
      <c r="VFH1" s="368"/>
      <c r="VFI1" s="368"/>
      <c r="VFJ1" s="368"/>
      <c r="VFK1" s="368"/>
      <c r="VFL1" s="368"/>
      <c r="VFM1" s="368"/>
      <c r="VFN1" s="368"/>
      <c r="VFO1" s="368"/>
      <c r="VFP1" s="368"/>
      <c r="VFQ1" s="368"/>
      <c r="VFR1" s="368"/>
      <c r="VFS1" s="368"/>
      <c r="VFT1" s="368"/>
      <c r="VFU1" s="368"/>
      <c r="VFV1" s="368"/>
      <c r="VFW1" s="368"/>
      <c r="VFX1" s="368"/>
      <c r="VFY1" s="368"/>
      <c r="VFZ1" s="368"/>
      <c r="VGA1" s="368"/>
      <c r="VGB1" s="368"/>
      <c r="VGC1" s="368"/>
      <c r="VGD1" s="368"/>
      <c r="VGE1" s="368"/>
      <c r="VGF1" s="368"/>
      <c r="VGG1" s="368"/>
      <c r="VGH1" s="368"/>
      <c r="VGI1" s="368"/>
      <c r="VGJ1" s="368"/>
      <c r="VGK1" s="368"/>
      <c r="VGL1" s="368"/>
      <c r="VGM1" s="368"/>
      <c r="VGN1" s="368"/>
      <c r="VGO1" s="368"/>
      <c r="VGP1" s="368"/>
      <c r="VGQ1" s="368"/>
      <c r="VGR1" s="368"/>
      <c r="VGS1" s="368"/>
      <c r="VGT1" s="368"/>
      <c r="VGU1" s="368"/>
      <c r="VGV1" s="368"/>
      <c r="VGW1" s="368"/>
      <c r="VGX1" s="368"/>
      <c r="VGY1" s="368"/>
      <c r="VGZ1" s="368"/>
      <c r="VHA1" s="368"/>
      <c r="VHB1" s="368"/>
      <c r="VHC1" s="368"/>
      <c r="VHD1" s="368"/>
      <c r="VHE1" s="368"/>
      <c r="VHF1" s="368"/>
      <c r="VHG1" s="368"/>
      <c r="VHH1" s="368"/>
      <c r="VHI1" s="368"/>
      <c r="VHJ1" s="368"/>
      <c r="VHK1" s="368"/>
      <c r="VHL1" s="368"/>
      <c r="VHM1" s="368"/>
      <c r="VHN1" s="368"/>
      <c r="VHO1" s="368"/>
      <c r="VHP1" s="368"/>
      <c r="VHQ1" s="368"/>
      <c r="VHR1" s="368"/>
      <c r="VHS1" s="368"/>
      <c r="VHT1" s="368"/>
      <c r="VHU1" s="368"/>
      <c r="VHV1" s="368"/>
      <c r="VHW1" s="368"/>
      <c r="VHX1" s="368"/>
      <c r="VHY1" s="368"/>
      <c r="VHZ1" s="368"/>
      <c r="VIA1" s="368"/>
      <c r="VIB1" s="368"/>
      <c r="VIC1" s="368"/>
      <c r="VID1" s="368"/>
      <c r="VIE1" s="368"/>
      <c r="VIF1" s="368"/>
      <c r="VIG1" s="368"/>
      <c r="VIH1" s="368"/>
      <c r="VII1" s="368"/>
      <c r="VIJ1" s="368"/>
      <c r="VIK1" s="368"/>
      <c r="VIL1" s="368"/>
      <c r="VIM1" s="368"/>
      <c r="VIN1" s="368"/>
      <c r="VIO1" s="368"/>
      <c r="VIP1" s="368"/>
      <c r="VIQ1" s="368"/>
      <c r="VIR1" s="368"/>
      <c r="VIS1" s="368"/>
      <c r="VIT1" s="368"/>
      <c r="VIU1" s="368"/>
      <c r="VIV1" s="368"/>
      <c r="VIW1" s="368"/>
      <c r="VIX1" s="368"/>
      <c r="VIY1" s="368"/>
      <c r="VIZ1" s="368"/>
      <c r="VJA1" s="368"/>
      <c r="VJB1" s="368"/>
      <c r="VJC1" s="368"/>
      <c r="VJD1" s="368"/>
      <c r="VJE1" s="368"/>
      <c r="VJF1" s="368"/>
      <c r="VJG1" s="368"/>
      <c r="VJH1" s="368"/>
      <c r="VJI1" s="368"/>
      <c r="VJJ1" s="368"/>
      <c r="VJK1" s="368"/>
      <c r="VJL1" s="368"/>
      <c r="VJM1" s="368"/>
      <c r="VJN1" s="368"/>
      <c r="VJO1" s="368"/>
      <c r="VJP1" s="368"/>
      <c r="VJQ1" s="368"/>
      <c r="VJR1" s="368"/>
      <c r="VJS1" s="368"/>
      <c r="VJT1" s="368"/>
      <c r="VJU1" s="368"/>
      <c r="VJV1" s="368"/>
      <c r="VJW1" s="368"/>
      <c r="VJX1" s="368"/>
      <c r="VJY1" s="368"/>
      <c r="VJZ1" s="368"/>
      <c r="VKA1" s="368"/>
      <c r="VKB1" s="368"/>
      <c r="VKC1" s="368"/>
      <c r="VKD1" s="368"/>
      <c r="VKE1" s="368"/>
      <c r="VKF1" s="368"/>
      <c r="VKG1" s="368"/>
      <c r="VKH1" s="368"/>
      <c r="VKI1" s="368"/>
      <c r="VKJ1" s="368"/>
      <c r="VKK1" s="368"/>
      <c r="VKL1" s="368"/>
      <c r="VKM1" s="368"/>
      <c r="VKN1" s="368"/>
      <c r="VKO1" s="368"/>
      <c r="VKP1" s="368"/>
      <c r="VKQ1" s="368"/>
      <c r="VKR1" s="368"/>
      <c r="VKS1" s="368"/>
      <c r="VKT1" s="368"/>
      <c r="VKU1" s="368"/>
      <c r="VKV1" s="368"/>
      <c r="VKW1" s="368"/>
      <c r="VKX1" s="368"/>
      <c r="VKY1" s="368"/>
      <c r="VKZ1" s="368"/>
      <c r="VLA1" s="368"/>
      <c r="VLB1" s="368"/>
      <c r="VLC1" s="368"/>
      <c r="VLD1" s="368"/>
      <c r="VLE1" s="368"/>
      <c r="VLF1" s="368"/>
      <c r="VLG1" s="368"/>
      <c r="VLH1" s="368"/>
      <c r="VLI1" s="368"/>
      <c r="VLJ1" s="368"/>
      <c r="VLK1" s="368"/>
      <c r="VLL1" s="368"/>
      <c r="VLM1" s="368"/>
      <c r="VLN1" s="368"/>
      <c r="VLO1" s="368"/>
      <c r="VLP1" s="368"/>
      <c r="VLQ1" s="368"/>
      <c r="VLR1" s="368"/>
      <c r="VLS1" s="368"/>
      <c r="VLT1" s="368"/>
      <c r="VLU1" s="368"/>
      <c r="VLV1" s="368"/>
      <c r="VLW1" s="368"/>
      <c r="VLX1" s="368"/>
      <c r="VLY1" s="368"/>
      <c r="VLZ1" s="368"/>
      <c r="VMA1" s="368"/>
      <c r="VMB1" s="368"/>
      <c r="VMC1" s="368"/>
      <c r="VMD1" s="368"/>
      <c r="VME1" s="368"/>
      <c r="VMF1" s="368"/>
      <c r="VMG1" s="368"/>
      <c r="VMH1" s="368"/>
      <c r="VMI1" s="368"/>
      <c r="VMJ1" s="368"/>
      <c r="VMK1" s="368"/>
      <c r="VML1" s="368"/>
      <c r="VMM1" s="368"/>
      <c r="VMN1" s="368"/>
      <c r="VMO1" s="368"/>
      <c r="VMP1" s="368"/>
      <c r="VMQ1" s="368"/>
      <c r="VMR1" s="368"/>
      <c r="VMS1" s="368"/>
      <c r="VMT1" s="368"/>
      <c r="VMU1" s="368"/>
      <c r="VMV1" s="368"/>
      <c r="VMW1" s="368"/>
      <c r="VMX1" s="368"/>
      <c r="VMY1" s="368"/>
      <c r="VMZ1" s="368"/>
      <c r="VNA1" s="368"/>
      <c r="VNB1" s="368"/>
      <c r="VNC1" s="368"/>
      <c r="VND1" s="368"/>
      <c r="VNE1" s="368"/>
      <c r="VNF1" s="368"/>
      <c r="VNG1" s="368"/>
      <c r="VNH1" s="368"/>
      <c r="VNI1" s="368"/>
      <c r="VNJ1" s="368"/>
      <c r="VNK1" s="368"/>
      <c r="VNL1" s="368"/>
      <c r="VNM1" s="368"/>
      <c r="VNN1" s="368"/>
      <c r="VNO1" s="368"/>
      <c r="VNP1" s="368"/>
      <c r="VNQ1" s="368"/>
      <c r="VNR1" s="368"/>
      <c r="VNS1" s="368"/>
      <c r="VNT1" s="368"/>
      <c r="VNU1" s="368"/>
      <c r="VNV1" s="368"/>
      <c r="VNW1" s="368"/>
      <c r="VNX1" s="368"/>
      <c r="VNY1" s="368"/>
      <c r="VNZ1" s="368"/>
      <c r="VOA1" s="368"/>
      <c r="VOB1" s="368"/>
      <c r="VOC1" s="368"/>
      <c r="VOD1" s="368"/>
      <c r="VOE1" s="368"/>
      <c r="VOF1" s="368"/>
      <c r="VOG1" s="368"/>
      <c r="VOH1" s="368"/>
      <c r="VOI1" s="368"/>
      <c r="VOJ1" s="368"/>
      <c r="VOK1" s="368"/>
      <c r="VOL1" s="368"/>
      <c r="VOM1" s="368"/>
      <c r="VON1" s="368"/>
      <c r="VOO1" s="368"/>
      <c r="VOP1" s="368"/>
      <c r="VOQ1" s="368"/>
      <c r="VOR1" s="368"/>
      <c r="VOS1" s="368"/>
      <c r="VOT1" s="368"/>
      <c r="VOU1" s="368"/>
      <c r="VOV1" s="368"/>
      <c r="VOW1" s="368"/>
      <c r="VOX1" s="368"/>
      <c r="VOY1" s="368"/>
      <c r="VOZ1" s="368"/>
      <c r="VPA1" s="368"/>
      <c r="VPB1" s="368"/>
      <c r="VPC1" s="368"/>
      <c r="VPD1" s="368"/>
      <c r="VPE1" s="368"/>
      <c r="VPF1" s="368"/>
      <c r="VPG1" s="368"/>
      <c r="VPH1" s="368"/>
      <c r="VPI1" s="368"/>
      <c r="VPJ1" s="368"/>
      <c r="VPK1" s="368"/>
      <c r="VPL1" s="368"/>
      <c r="VPM1" s="368"/>
      <c r="VPN1" s="368"/>
      <c r="VPO1" s="368"/>
      <c r="VPP1" s="368"/>
      <c r="VPQ1" s="368"/>
      <c r="VPR1" s="368"/>
      <c r="VPS1" s="368"/>
      <c r="VPT1" s="368"/>
      <c r="VPU1" s="368"/>
      <c r="VPV1" s="368"/>
      <c r="VPW1" s="368"/>
      <c r="VPX1" s="368"/>
      <c r="VPY1" s="368"/>
      <c r="VPZ1" s="368"/>
      <c r="VQA1" s="368"/>
      <c r="VQB1" s="368"/>
      <c r="VQC1" s="368"/>
      <c r="VQD1" s="368"/>
      <c r="VQE1" s="368"/>
      <c r="VQF1" s="368"/>
      <c r="VQG1" s="368"/>
      <c r="VQH1" s="368"/>
      <c r="VQI1" s="368"/>
      <c r="VQJ1" s="368"/>
      <c r="VQK1" s="368"/>
      <c r="VQL1" s="368"/>
      <c r="VQM1" s="368"/>
      <c r="VQN1" s="368"/>
      <c r="VQO1" s="368"/>
      <c r="VQP1" s="368"/>
      <c r="VQQ1" s="368"/>
      <c r="VQR1" s="368"/>
      <c r="VQS1" s="368"/>
      <c r="VQT1" s="368"/>
      <c r="VQU1" s="368"/>
      <c r="VQV1" s="368"/>
      <c r="VQW1" s="368"/>
      <c r="VQX1" s="368"/>
      <c r="VQY1" s="368"/>
      <c r="VQZ1" s="368"/>
      <c r="VRA1" s="368"/>
      <c r="VRB1" s="368"/>
      <c r="VRC1" s="368"/>
      <c r="VRD1" s="368"/>
      <c r="VRE1" s="368"/>
      <c r="VRF1" s="368"/>
      <c r="VRG1" s="368"/>
      <c r="VRH1" s="368"/>
      <c r="VRI1" s="368"/>
      <c r="VRJ1" s="368"/>
      <c r="VRK1" s="368"/>
      <c r="VRL1" s="368"/>
      <c r="VRM1" s="368"/>
      <c r="VRN1" s="368"/>
      <c r="VRO1" s="368"/>
      <c r="VRP1" s="368"/>
      <c r="VRQ1" s="368"/>
      <c r="VRR1" s="368"/>
      <c r="VRS1" s="368"/>
      <c r="VRT1" s="368"/>
      <c r="VRU1" s="368"/>
      <c r="VRV1" s="368"/>
      <c r="VRW1" s="368"/>
      <c r="VRX1" s="368"/>
      <c r="VRY1" s="368"/>
      <c r="VRZ1" s="368"/>
      <c r="VSA1" s="368"/>
      <c r="VSB1" s="368"/>
      <c r="VSC1" s="368"/>
      <c r="VSD1" s="368"/>
      <c r="VSE1" s="368"/>
      <c r="VSF1" s="368"/>
      <c r="VSG1" s="368"/>
      <c r="VSH1" s="368"/>
      <c r="VSI1" s="368"/>
      <c r="VSJ1" s="368"/>
      <c r="VSK1" s="368"/>
      <c r="VSL1" s="368"/>
      <c r="VSM1" s="368"/>
      <c r="VSN1" s="368"/>
      <c r="VSO1" s="368"/>
      <c r="VSP1" s="368"/>
      <c r="VSQ1" s="368"/>
      <c r="VSR1" s="368"/>
      <c r="VSS1" s="368"/>
      <c r="VST1" s="368"/>
      <c r="VSU1" s="368"/>
      <c r="VSV1" s="368"/>
      <c r="VSW1" s="368"/>
      <c r="VSX1" s="368"/>
      <c r="VSY1" s="368"/>
      <c r="VSZ1" s="368"/>
      <c r="VTA1" s="368"/>
      <c r="VTB1" s="368"/>
      <c r="VTC1" s="368"/>
      <c r="VTD1" s="368"/>
      <c r="VTE1" s="368"/>
      <c r="VTF1" s="368"/>
      <c r="VTG1" s="368"/>
      <c r="VTH1" s="368"/>
      <c r="VTI1" s="368"/>
      <c r="VTJ1" s="368"/>
      <c r="VTK1" s="368"/>
      <c r="VTL1" s="368"/>
      <c r="VTM1" s="368"/>
      <c r="VTN1" s="368"/>
      <c r="VTO1" s="368"/>
      <c r="VTP1" s="368"/>
      <c r="VTQ1" s="368"/>
      <c r="VTR1" s="368"/>
      <c r="VTS1" s="368"/>
      <c r="VTT1" s="368"/>
      <c r="VTU1" s="368"/>
      <c r="VTV1" s="368"/>
      <c r="VTW1" s="368"/>
      <c r="VTX1" s="368"/>
      <c r="VTY1" s="368"/>
      <c r="VTZ1" s="368"/>
      <c r="VUA1" s="368"/>
      <c r="VUB1" s="368"/>
      <c r="VUC1" s="368"/>
      <c r="VUD1" s="368"/>
      <c r="VUE1" s="368"/>
      <c r="VUF1" s="368"/>
      <c r="VUG1" s="368"/>
      <c r="VUH1" s="368"/>
      <c r="VUI1" s="368"/>
      <c r="VUJ1" s="368"/>
      <c r="VUK1" s="368"/>
      <c r="VUL1" s="368"/>
      <c r="VUM1" s="368"/>
      <c r="VUN1" s="368"/>
      <c r="VUO1" s="368"/>
      <c r="VUP1" s="368"/>
      <c r="VUQ1" s="368"/>
      <c r="VUR1" s="368"/>
      <c r="VUS1" s="368"/>
      <c r="VUT1" s="368"/>
      <c r="VUU1" s="368"/>
      <c r="VUV1" s="368"/>
      <c r="VUW1" s="368"/>
      <c r="VUX1" s="368"/>
      <c r="VUY1" s="368"/>
      <c r="VUZ1" s="368"/>
      <c r="VVA1" s="368"/>
      <c r="VVB1" s="368"/>
      <c r="VVC1" s="368"/>
      <c r="VVD1" s="368"/>
      <c r="VVE1" s="368"/>
      <c r="VVF1" s="368"/>
      <c r="VVG1" s="368"/>
      <c r="VVH1" s="368"/>
      <c r="VVI1" s="368"/>
      <c r="VVJ1" s="368"/>
      <c r="VVK1" s="368"/>
      <c r="VVL1" s="368"/>
      <c r="VVM1" s="368"/>
      <c r="VVN1" s="368"/>
      <c r="VVO1" s="368"/>
      <c r="VVP1" s="368"/>
      <c r="VVQ1" s="368"/>
      <c r="VVR1" s="368"/>
      <c r="VVS1" s="368"/>
      <c r="VVT1" s="368"/>
      <c r="VVU1" s="368"/>
      <c r="VVV1" s="368"/>
      <c r="VVW1" s="368"/>
      <c r="VVX1" s="368"/>
      <c r="VVY1" s="368"/>
      <c r="VVZ1" s="368"/>
      <c r="VWA1" s="368"/>
      <c r="VWB1" s="368"/>
      <c r="VWC1" s="368"/>
      <c r="VWD1" s="368"/>
      <c r="VWE1" s="368"/>
      <c r="VWF1" s="368"/>
      <c r="VWG1" s="368"/>
      <c r="VWH1" s="368"/>
      <c r="VWI1" s="368"/>
      <c r="VWJ1" s="368"/>
      <c r="VWK1" s="368"/>
      <c r="VWL1" s="368"/>
      <c r="VWM1" s="368"/>
      <c r="VWN1" s="368"/>
      <c r="VWO1" s="368"/>
      <c r="VWP1" s="368"/>
      <c r="VWQ1" s="368"/>
      <c r="VWR1" s="368"/>
      <c r="VWS1" s="368"/>
      <c r="VWT1" s="368"/>
      <c r="VWU1" s="368"/>
      <c r="VWV1" s="368"/>
      <c r="VWW1" s="368"/>
      <c r="VWX1" s="368"/>
      <c r="VWY1" s="368"/>
      <c r="VWZ1" s="368"/>
      <c r="VXA1" s="368"/>
      <c r="VXB1" s="368"/>
      <c r="VXC1" s="368"/>
      <c r="VXD1" s="368"/>
      <c r="VXE1" s="368"/>
      <c r="VXF1" s="368"/>
      <c r="VXG1" s="368"/>
      <c r="VXH1" s="368"/>
      <c r="VXI1" s="368"/>
      <c r="VXJ1" s="368"/>
      <c r="VXK1" s="368"/>
      <c r="VXL1" s="368"/>
      <c r="VXM1" s="368"/>
      <c r="VXN1" s="368"/>
      <c r="VXO1" s="368"/>
      <c r="VXP1" s="368"/>
      <c r="VXQ1" s="368"/>
      <c r="VXR1" s="368"/>
      <c r="VXS1" s="368"/>
      <c r="VXT1" s="368"/>
      <c r="VXU1" s="368"/>
      <c r="VXV1" s="368"/>
      <c r="VXW1" s="368"/>
      <c r="VXX1" s="368"/>
      <c r="VXY1" s="368"/>
      <c r="VXZ1" s="368"/>
      <c r="VYA1" s="368"/>
      <c r="VYB1" s="368"/>
      <c r="VYC1" s="368"/>
      <c r="VYD1" s="368"/>
      <c r="VYE1" s="368"/>
      <c r="VYF1" s="368"/>
      <c r="VYG1" s="368"/>
      <c r="VYH1" s="368"/>
      <c r="VYI1" s="368"/>
      <c r="VYJ1" s="368"/>
      <c r="VYK1" s="368"/>
      <c r="VYL1" s="368"/>
      <c r="VYM1" s="368"/>
      <c r="VYN1" s="368"/>
      <c r="VYO1" s="368"/>
      <c r="VYP1" s="368"/>
      <c r="VYQ1" s="368"/>
      <c r="VYR1" s="368"/>
      <c r="VYS1" s="368"/>
      <c r="VYT1" s="368"/>
      <c r="VYU1" s="368"/>
      <c r="VYV1" s="368"/>
      <c r="VYW1" s="368"/>
      <c r="VYX1" s="368"/>
      <c r="VYY1" s="368"/>
      <c r="VYZ1" s="368"/>
      <c r="VZA1" s="368"/>
      <c r="VZB1" s="368"/>
      <c r="VZC1" s="368"/>
      <c r="VZD1" s="368"/>
      <c r="VZE1" s="368"/>
      <c r="VZF1" s="368"/>
      <c r="VZG1" s="368"/>
      <c r="VZH1" s="368"/>
      <c r="VZI1" s="368"/>
      <c r="VZJ1" s="368"/>
      <c r="VZK1" s="368"/>
      <c r="VZL1" s="368"/>
      <c r="VZM1" s="368"/>
      <c r="VZN1" s="368"/>
      <c r="VZO1" s="368"/>
      <c r="VZP1" s="368"/>
      <c r="VZQ1" s="368"/>
      <c r="VZR1" s="368"/>
      <c r="VZS1" s="368"/>
      <c r="VZT1" s="368"/>
      <c r="VZU1" s="368"/>
      <c r="VZV1" s="368"/>
      <c r="VZW1" s="368"/>
      <c r="VZX1" s="368"/>
      <c r="VZY1" s="368"/>
      <c r="VZZ1" s="368"/>
      <c r="WAA1" s="368"/>
      <c r="WAB1" s="368"/>
      <c r="WAC1" s="368"/>
      <c r="WAD1" s="368"/>
      <c r="WAE1" s="368"/>
      <c r="WAF1" s="368"/>
      <c r="WAG1" s="368"/>
      <c r="WAH1" s="368"/>
      <c r="WAI1" s="368"/>
      <c r="WAJ1" s="368"/>
      <c r="WAK1" s="368"/>
      <c r="WAL1" s="368"/>
      <c r="WAM1" s="368"/>
      <c r="WAN1" s="368"/>
      <c r="WAO1" s="368"/>
      <c r="WAP1" s="368"/>
      <c r="WAQ1" s="368"/>
      <c r="WAR1" s="368"/>
      <c r="WAS1" s="368"/>
      <c r="WAT1" s="368"/>
      <c r="WAU1" s="368"/>
      <c r="WAV1" s="368"/>
      <c r="WAW1" s="368"/>
      <c r="WAX1" s="368"/>
      <c r="WAY1" s="368"/>
      <c r="WAZ1" s="368"/>
      <c r="WBA1" s="368"/>
      <c r="WBB1" s="368"/>
      <c r="WBC1" s="368"/>
      <c r="WBD1" s="368"/>
      <c r="WBE1" s="368"/>
      <c r="WBF1" s="368"/>
      <c r="WBG1" s="368"/>
      <c r="WBH1" s="368"/>
      <c r="WBI1" s="368"/>
      <c r="WBJ1" s="368"/>
      <c r="WBK1" s="368"/>
      <c r="WBL1" s="368"/>
      <c r="WBM1" s="368"/>
      <c r="WBN1" s="368"/>
      <c r="WBO1" s="368"/>
      <c r="WBP1" s="368"/>
      <c r="WBQ1" s="368"/>
      <c r="WBR1" s="368"/>
      <c r="WBS1" s="368"/>
      <c r="WBT1" s="368"/>
      <c r="WBU1" s="368"/>
      <c r="WBV1" s="368"/>
      <c r="WBW1" s="368"/>
      <c r="WBX1" s="368"/>
      <c r="WBY1" s="368"/>
      <c r="WBZ1" s="368"/>
      <c r="WCA1" s="368"/>
      <c r="WCB1" s="368"/>
      <c r="WCC1" s="368"/>
      <c r="WCD1" s="368"/>
      <c r="WCE1" s="368"/>
      <c r="WCF1" s="368"/>
      <c r="WCG1" s="368"/>
      <c r="WCH1" s="368"/>
      <c r="WCI1" s="368"/>
      <c r="WCJ1" s="368"/>
      <c r="WCK1" s="368"/>
      <c r="WCL1" s="368"/>
      <c r="WCM1" s="368"/>
      <c r="WCN1" s="368"/>
      <c r="WCO1" s="368"/>
      <c r="WCP1" s="368"/>
      <c r="WCQ1" s="368"/>
      <c r="WCR1" s="368"/>
      <c r="WCS1" s="368"/>
      <c r="WCT1" s="368"/>
      <c r="WCU1" s="368"/>
      <c r="WCV1" s="368"/>
      <c r="WCW1" s="368"/>
      <c r="WCX1" s="368"/>
      <c r="WCY1" s="368"/>
      <c r="WCZ1" s="368"/>
      <c r="WDA1" s="368"/>
      <c r="WDB1" s="368"/>
      <c r="WDC1" s="368"/>
      <c r="WDD1" s="368"/>
      <c r="WDE1" s="368"/>
      <c r="WDF1" s="368"/>
      <c r="WDG1" s="368"/>
      <c r="WDH1" s="368"/>
      <c r="WDI1" s="368"/>
      <c r="WDJ1" s="368"/>
      <c r="WDK1" s="368"/>
      <c r="WDL1" s="368"/>
      <c r="WDM1" s="368"/>
      <c r="WDN1" s="368"/>
      <c r="WDO1" s="368"/>
      <c r="WDP1" s="368"/>
      <c r="WDQ1" s="368"/>
      <c r="WDR1" s="368"/>
      <c r="WDS1" s="368"/>
      <c r="WDT1" s="368"/>
      <c r="WDU1" s="368"/>
      <c r="WDV1" s="368"/>
      <c r="WDW1" s="368"/>
      <c r="WDX1" s="368"/>
      <c r="WDY1" s="368"/>
      <c r="WDZ1" s="368"/>
      <c r="WEA1" s="368"/>
      <c r="WEB1" s="368"/>
      <c r="WEC1" s="368"/>
      <c r="WED1" s="368"/>
      <c r="WEE1" s="368"/>
      <c r="WEF1" s="368"/>
      <c r="WEG1" s="368"/>
      <c r="WEH1" s="368"/>
      <c r="WEI1" s="368"/>
      <c r="WEJ1" s="368"/>
      <c r="WEK1" s="368"/>
      <c r="WEL1" s="368"/>
      <c r="WEM1" s="368"/>
      <c r="WEN1" s="368"/>
      <c r="WEO1" s="368"/>
      <c r="WEP1" s="368"/>
      <c r="WEQ1" s="368"/>
      <c r="WER1" s="368"/>
      <c r="WES1" s="368"/>
      <c r="WET1" s="368"/>
      <c r="WEU1" s="368"/>
      <c r="WEV1" s="368"/>
      <c r="WEW1" s="368"/>
      <c r="WEX1" s="368"/>
      <c r="WEY1" s="368"/>
      <c r="WEZ1" s="368"/>
      <c r="WFA1" s="368"/>
      <c r="WFB1" s="368"/>
      <c r="WFC1" s="368"/>
      <c r="WFD1" s="368"/>
      <c r="WFE1" s="368"/>
      <c r="WFF1" s="368"/>
      <c r="WFG1" s="368"/>
      <c r="WFH1" s="368"/>
      <c r="WFI1" s="368"/>
      <c r="WFJ1" s="368"/>
      <c r="WFK1" s="368"/>
      <c r="WFL1" s="368"/>
      <c r="WFM1" s="368"/>
      <c r="WFN1" s="368"/>
      <c r="WFO1" s="368"/>
      <c r="WFP1" s="368"/>
      <c r="WFQ1" s="368"/>
      <c r="WFR1" s="368"/>
      <c r="WFS1" s="368"/>
      <c r="WFT1" s="368"/>
      <c r="WFU1" s="368"/>
      <c r="WFV1" s="368"/>
      <c r="WFW1" s="368"/>
      <c r="WFX1" s="368"/>
      <c r="WFY1" s="368"/>
      <c r="WFZ1" s="368"/>
      <c r="WGA1" s="368"/>
      <c r="WGB1" s="368"/>
      <c r="WGC1" s="368"/>
      <c r="WGD1" s="368"/>
      <c r="WGE1" s="368"/>
      <c r="WGF1" s="368"/>
      <c r="WGG1" s="368"/>
      <c r="WGH1" s="368"/>
      <c r="WGI1" s="368"/>
      <c r="WGJ1" s="368"/>
      <c r="WGK1" s="368"/>
      <c r="WGL1" s="368"/>
      <c r="WGM1" s="368"/>
      <c r="WGN1" s="368"/>
      <c r="WGO1" s="368"/>
      <c r="WGP1" s="368"/>
      <c r="WGQ1" s="368"/>
      <c r="WGR1" s="368"/>
      <c r="WGS1" s="368"/>
      <c r="WGT1" s="368"/>
      <c r="WGU1" s="368"/>
      <c r="WGV1" s="368"/>
      <c r="WGW1" s="368"/>
      <c r="WGX1" s="368"/>
      <c r="WGY1" s="368"/>
      <c r="WGZ1" s="368"/>
      <c r="WHA1" s="368"/>
      <c r="WHB1" s="368"/>
      <c r="WHC1" s="368"/>
      <c r="WHD1" s="368"/>
      <c r="WHE1" s="368"/>
      <c r="WHF1" s="368"/>
      <c r="WHG1" s="368"/>
      <c r="WHH1" s="368"/>
      <c r="WHI1" s="368"/>
      <c r="WHJ1" s="368"/>
      <c r="WHK1" s="368"/>
      <c r="WHL1" s="368"/>
      <c r="WHM1" s="368"/>
      <c r="WHN1" s="368"/>
      <c r="WHO1" s="368"/>
      <c r="WHP1" s="368"/>
      <c r="WHQ1" s="368"/>
      <c r="WHR1" s="368"/>
      <c r="WHS1" s="368"/>
      <c r="WHT1" s="368"/>
      <c r="WHU1" s="368"/>
      <c r="WHV1" s="368"/>
      <c r="WHW1" s="368"/>
      <c r="WHX1" s="368"/>
      <c r="WHY1" s="368"/>
      <c r="WHZ1" s="368"/>
      <c r="WIA1" s="368"/>
      <c r="WIB1" s="368"/>
      <c r="WIC1" s="368"/>
      <c r="WID1" s="368"/>
      <c r="WIE1" s="368"/>
      <c r="WIF1" s="368"/>
      <c r="WIG1" s="368"/>
      <c r="WIH1" s="368"/>
      <c r="WII1" s="368"/>
      <c r="WIJ1" s="368"/>
      <c r="WIK1" s="368"/>
      <c r="WIL1" s="368"/>
      <c r="WIM1" s="368"/>
      <c r="WIN1" s="368"/>
      <c r="WIO1" s="368"/>
      <c r="WIP1" s="368"/>
      <c r="WIQ1" s="368"/>
      <c r="WIR1" s="368"/>
      <c r="WIS1" s="368"/>
      <c r="WIT1" s="368"/>
      <c r="WIU1" s="368"/>
      <c r="WIV1" s="368"/>
      <c r="WIW1" s="368"/>
      <c r="WIX1" s="368"/>
      <c r="WIY1" s="368"/>
      <c r="WIZ1" s="368"/>
      <c r="WJA1" s="368"/>
      <c r="WJB1" s="368"/>
      <c r="WJC1" s="368"/>
      <c r="WJD1" s="368"/>
      <c r="WJE1" s="368"/>
      <c r="WJF1" s="368"/>
      <c r="WJG1" s="368"/>
      <c r="WJH1" s="368"/>
      <c r="WJI1" s="368"/>
      <c r="WJJ1" s="368"/>
      <c r="WJK1" s="368"/>
      <c r="WJL1" s="368"/>
      <c r="WJM1" s="368"/>
      <c r="WJN1" s="368"/>
      <c r="WJO1" s="368"/>
      <c r="WJP1" s="368"/>
      <c r="WJQ1" s="368"/>
      <c r="WJR1" s="368"/>
      <c r="WJS1" s="368"/>
      <c r="WJT1" s="368"/>
      <c r="WJU1" s="368"/>
      <c r="WJV1" s="368"/>
      <c r="WJW1" s="368"/>
      <c r="WJX1" s="368"/>
      <c r="WJY1" s="368"/>
      <c r="WJZ1" s="368"/>
      <c r="WKA1" s="368"/>
      <c r="WKB1" s="368"/>
      <c r="WKC1" s="368"/>
      <c r="WKD1" s="368"/>
      <c r="WKE1" s="368"/>
      <c r="WKF1" s="368"/>
      <c r="WKG1" s="368"/>
      <c r="WKH1" s="368"/>
      <c r="WKI1" s="368"/>
      <c r="WKJ1" s="368"/>
      <c r="WKK1" s="368"/>
      <c r="WKL1" s="368"/>
      <c r="WKM1" s="368"/>
      <c r="WKN1" s="368"/>
      <c r="WKO1" s="368"/>
      <c r="WKP1" s="368"/>
      <c r="WKQ1" s="368"/>
      <c r="WKR1" s="368"/>
      <c r="WKS1" s="368"/>
      <c r="WKT1" s="368"/>
      <c r="WKU1" s="368"/>
      <c r="WKV1" s="368"/>
      <c r="WKW1" s="368"/>
      <c r="WKX1" s="368"/>
      <c r="WKY1" s="368"/>
      <c r="WKZ1" s="368"/>
      <c r="WLA1" s="368"/>
      <c r="WLB1" s="368"/>
      <c r="WLC1" s="368"/>
      <c r="WLD1" s="368"/>
      <c r="WLE1" s="368"/>
      <c r="WLF1" s="368"/>
      <c r="WLG1" s="368"/>
      <c r="WLH1" s="368"/>
      <c r="WLI1" s="368"/>
      <c r="WLJ1" s="368"/>
      <c r="WLK1" s="368"/>
      <c r="WLL1" s="368"/>
      <c r="WLM1" s="368"/>
      <c r="WLN1" s="368"/>
      <c r="WLO1" s="368"/>
      <c r="WLP1" s="368"/>
      <c r="WLQ1" s="368"/>
      <c r="WLR1" s="368"/>
      <c r="WLS1" s="368"/>
      <c r="WLT1" s="368"/>
      <c r="WLU1" s="368"/>
      <c r="WLV1" s="368"/>
      <c r="WLW1" s="368"/>
      <c r="WLX1" s="368"/>
      <c r="WLY1" s="368"/>
      <c r="WLZ1" s="368"/>
      <c r="WMA1" s="368"/>
      <c r="WMB1" s="368"/>
      <c r="WMC1" s="368"/>
      <c r="WMD1" s="368"/>
      <c r="WME1" s="368"/>
      <c r="WMF1" s="368"/>
      <c r="WMG1" s="368"/>
      <c r="WMH1" s="368"/>
      <c r="WMI1" s="368"/>
      <c r="WMJ1" s="368"/>
      <c r="WMK1" s="368"/>
      <c r="WML1" s="368"/>
      <c r="WMM1" s="368"/>
      <c r="WMN1" s="368"/>
      <c r="WMO1" s="368"/>
      <c r="WMP1" s="368"/>
      <c r="WMQ1" s="368"/>
      <c r="WMR1" s="368"/>
      <c r="WMS1" s="368"/>
      <c r="WMT1" s="368"/>
      <c r="WMU1" s="368"/>
      <c r="WMV1" s="368"/>
      <c r="WMW1" s="368"/>
      <c r="WMX1" s="368"/>
      <c r="WMY1" s="368"/>
      <c r="WMZ1" s="368"/>
      <c r="WNA1" s="368"/>
      <c r="WNB1" s="368"/>
      <c r="WNC1" s="368"/>
      <c r="WND1" s="368"/>
      <c r="WNE1" s="368"/>
      <c r="WNF1" s="368"/>
      <c r="WNG1" s="368"/>
      <c r="WNH1" s="368"/>
      <c r="WNI1" s="368"/>
      <c r="WNJ1" s="368"/>
      <c r="WNK1" s="368"/>
      <c r="WNL1" s="368"/>
      <c r="WNM1" s="368"/>
      <c r="WNN1" s="368"/>
      <c r="WNO1" s="368"/>
      <c r="WNP1" s="368"/>
      <c r="WNQ1" s="368"/>
      <c r="WNR1" s="368"/>
      <c r="WNS1" s="368"/>
      <c r="WNT1" s="368"/>
      <c r="WNU1" s="368"/>
      <c r="WNV1" s="368"/>
      <c r="WNW1" s="368"/>
      <c r="WNX1" s="368"/>
      <c r="WNY1" s="368"/>
      <c r="WNZ1" s="368"/>
      <c r="WOA1" s="368"/>
      <c r="WOB1" s="368"/>
      <c r="WOC1" s="368"/>
      <c r="WOD1" s="368"/>
      <c r="WOE1" s="368"/>
      <c r="WOF1" s="368"/>
      <c r="WOG1" s="368"/>
      <c r="WOH1" s="368"/>
      <c r="WOI1" s="368"/>
      <c r="WOJ1" s="368"/>
      <c r="WOK1" s="368"/>
      <c r="WOL1" s="368"/>
      <c r="WOM1" s="368"/>
      <c r="WON1" s="368"/>
      <c r="WOO1" s="368"/>
      <c r="WOP1" s="368"/>
      <c r="WOQ1" s="368"/>
      <c r="WOR1" s="368"/>
      <c r="WOS1" s="368"/>
      <c r="WOT1" s="368"/>
      <c r="WOU1" s="368"/>
      <c r="WOV1" s="368"/>
      <c r="WOW1" s="368"/>
      <c r="WOX1" s="368"/>
      <c r="WOY1" s="368"/>
      <c r="WOZ1" s="368"/>
      <c r="WPA1" s="368"/>
      <c r="WPB1" s="368"/>
      <c r="WPC1" s="368"/>
      <c r="WPD1" s="368"/>
      <c r="WPE1" s="368"/>
      <c r="WPF1" s="368"/>
      <c r="WPG1" s="368"/>
      <c r="WPH1" s="368"/>
      <c r="WPI1" s="368"/>
      <c r="WPJ1" s="368"/>
      <c r="WPK1" s="368"/>
      <c r="WPL1" s="368"/>
      <c r="WPM1" s="368"/>
      <c r="WPN1" s="368"/>
      <c r="WPO1" s="368"/>
      <c r="WPP1" s="368"/>
      <c r="WPQ1" s="368"/>
      <c r="WPR1" s="368"/>
      <c r="WPS1" s="368"/>
      <c r="WPT1" s="368"/>
      <c r="WPU1" s="368"/>
      <c r="WPV1" s="368"/>
      <c r="WPW1" s="368"/>
      <c r="WPX1" s="368"/>
      <c r="WPY1" s="368"/>
      <c r="WPZ1" s="368"/>
      <c r="WQA1" s="368"/>
      <c r="WQB1" s="368"/>
      <c r="WQC1" s="368"/>
      <c r="WQD1" s="368"/>
      <c r="WQE1" s="368"/>
      <c r="WQF1" s="368"/>
      <c r="WQG1" s="368"/>
      <c r="WQH1" s="368"/>
      <c r="WQI1" s="368"/>
      <c r="WQJ1" s="368"/>
      <c r="WQK1" s="368"/>
      <c r="WQL1" s="368"/>
      <c r="WQM1" s="368"/>
      <c r="WQN1" s="368"/>
      <c r="WQO1" s="368"/>
      <c r="WQP1" s="368"/>
      <c r="WQQ1" s="368"/>
      <c r="WQR1" s="368"/>
      <c r="WQS1" s="368"/>
      <c r="WQT1" s="368"/>
      <c r="WQU1" s="368"/>
      <c r="WQV1" s="368"/>
      <c r="WQW1" s="368"/>
      <c r="WQX1" s="368"/>
      <c r="WQY1" s="368"/>
      <c r="WQZ1" s="368"/>
      <c r="WRA1" s="368"/>
      <c r="WRB1" s="368"/>
      <c r="WRC1" s="368"/>
      <c r="WRD1" s="368"/>
      <c r="WRE1" s="368"/>
      <c r="WRF1" s="368"/>
      <c r="WRG1" s="368"/>
      <c r="WRH1" s="368"/>
      <c r="WRI1" s="368"/>
      <c r="WRJ1" s="368"/>
      <c r="WRK1" s="368"/>
      <c r="WRL1" s="368"/>
      <c r="WRM1" s="368"/>
      <c r="WRN1" s="368"/>
      <c r="WRO1" s="368"/>
      <c r="WRP1" s="368"/>
      <c r="WRQ1" s="368"/>
      <c r="WRR1" s="368"/>
      <c r="WRS1" s="368"/>
      <c r="WRT1" s="368"/>
      <c r="WRU1" s="368"/>
      <c r="WRV1" s="368"/>
      <c r="WRW1" s="368"/>
      <c r="WRX1" s="368"/>
      <c r="WRY1" s="368"/>
      <c r="WRZ1" s="368"/>
      <c r="WSA1" s="368"/>
      <c r="WSB1" s="368"/>
      <c r="WSC1" s="368"/>
      <c r="WSD1" s="368"/>
      <c r="WSE1" s="368"/>
      <c r="WSF1" s="368"/>
      <c r="WSG1" s="368"/>
      <c r="WSH1" s="368"/>
      <c r="WSI1" s="368"/>
      <c r="WSJ1" s="368"/>
      <c r="WSK1" s="368"/>
      <c r="WSL1" s="368"/>
      <c r="WSM1" s="368"/>
      <c r="WSN1" s="368"/>
      <c r="WSO1" s="368"/>
      <c r="WSP1" s="368"/>
      <c r="WSQ1" s="368"/>
      <c r="WSR1" s="368"/>
      <c r="WSS1" s="368"/>
      <c r="WST1" s="368"/>
      <c r="WSU1" s="368"/>
      <c r="WSV1" s="368"/>
      <c r="WSW1" s="368"/>
      <c r="WSX1" s="368"/>
      <c r="WSY1" s="368"/>
      <c r="WSZ1" s="368"/>
      <c r="WTA1" s="368"/>
      <c r="WTB1" s="368"/>
      <c r="WTC1" s="368"/>
      <c r="WTD1" s="368"/>
      <c r="WTE1" s="368"/>
      <c r="WTF1" s="368"/>
      <c r="WTG1" s="368"/>
      <c r="WTH1" s="368"/>
      <c r="WTI1" s="368"/>
      <c r="WTJ1" s="368"/>
      <c r="WTK1" s="368"/>
      <c r="WTL1" s="368"/>
      <c r="WTM1" s="368"/>
    </row>
    <row r="2" spans="1:16081" x14ac:dyDescent="0.2">
      <c r="A2" s="378" t="s">
        <v>274</v>
      </c>
      <c r="B2" s="627" t="s">
        <v>8</v>
      </c>
      <c r="C2" s="627"/>
      <c r="D2" s="627"/>
      <c r="E2" s="627"/>
      <c r="F2" s="627"/>
      <c r="G2" s="623" t="s">
        <v>227</v>
      </c>
      <c r="H2" s="623"/>
      <c r="I2" s="378"/>
      <c r="J2" s="43"/>
      <c r="K2" s="43"/>
      <c r="L2" s="43"/>
      <c r="M2" s="43"/>
      <c r="N2" s="100"/>
      <c r="O2" s="645"/>
      <c r="P2" s="645"/>
      <c r="Q2" s="378"/>
      <c r="R2" s="43"/>
      <c r="S2" s="43"/>
      <c r="T2" s="43"/>
      <c r="U2" s="43"/>
      <c r="V2" s="43"/>
      <c r="W2" s="100"/>
      <c r="X2" s="645" t="s">
        <v>227</v>
      </c>
      <c r="Y2" s="645"/>
      <c r="Z2" s="378" t="s">
        <v>170</v>
      </c>
      <c r="AA2" s="43" t="s">
        <v>8</v>
      </c>
      <c r="AB2" s="43"/>
      <c r="AC2" s="43"/>
      <c r="AD2" s="43"/>
      <c r="AE2" s="100"/>
      <c r="AF2" s="645" t="s">
        <v>227</v>
      </c>
      <c r="AG2" s="645"/>
      <c r="AH2" s="378" t="s">
        <v>170</v>
      </c>
      <c r="AI2" s="43" t="s">
        <v>8</v>
      </c>
      <c r="AJ2" s="43"/>
      <c r="AK2" s="43"/>
      <c r="AL2" s="43"/>
      <c r="AM2" s="100"/>
      <c r="AN2" s="645" t="s">
        <v>227</v>
      </c>
      <c r="AO2" s="645"/>
      <c r="AP2" s="378" t="s">
        <v>170</v>
      </c>
      <c r="AQ2" s="43" t="s">
        <v>8</v>
      </c>
      <c r="AR2" s="43"/>
      <c r="AS2" s="43"/>
      <c r="AT2" s="43"/>
      <c r="AU2" s="100"/>
      <c r="AV2" s="645" t="s">
        <v>227</v>
      </c>
      <c r="AW2" s="645"/>
      <c r="AX2" s="378" t="s">
        <v>170</v>
      </c>
      <c r="AY2" s="43" t="s">
        <v>8</v>
      </c>
      <c r="AZ2" s="43"/>
      <c r="BA2" s="43"/>
      <c r="BB2" s="43"/>
      <c r="BC2" s="100"/>
      <c r="BD2" s="645" t="s">
        <v>227</v>
      </c>
      <c r="BE2" s="645"/>
      <c r="BF2" s="378" t="s">
        <v>170</v>
      </c>
      <c r="BG2" s="43" t="s">
        <v>8</v>
      </c>
      <c r="BH2" s="43"/>
      <c r="BI2" s="43"/>
      <c r="BJ2" s="43"/>
      <c r="BK2" s="100"/>
      <c r="BL2" s="645" t="s">
        <v>227</v>
      </c>
      <c r="BM2" s="645"/>
      <c r="BN2" s="378" t="s">
        <v>170</v>
      </c>
      <c r="BO2" s="43" t="s">
        <v>8</v>
      </c>
      <c r="BP2" s="43"/>
      <c r="BQ2" s="43"/>
      <c r="BR2" s="43"/>
      <c r="BS2" s="100"/>
      <c r="BT2" s="645" t="s">
        <v>227</v>
      </c>
      <c r="BU2" s="645"/>
      <c r="BV2" s="378" t="s">
        <v>170</v>
      </c>
      <c r="BW2" s="43" t="s">
        <v>8</v>
      </c>
      <c r="BX2" s="43"/>
      <c r="BY2" s="43"/>
      <c r="BZ2" s="43"/>
      <c r="CA2" s="100"/>
      <c r="CB2" s="645" t="s">
        <v>227</v>
      </c>
      <c r="CC2" s="645"/>
      <c r="CD2" s="378" t="s">
        <v>170</v>
      </c>
      <c r="CE2" s="43" t="s">
        <v>8</v>
      </c>
      <c r="CF2" s="43"/>
      <c r="CG2" s="43"/>
      <c r="CH2" s="43"/>
      <c r="CI2" s="100"/>
      <c r="CJ2" s="645" t="s">
        <v>227</v>
      </c>
      <c r="CK2" s="645"/>
      <c r="CL2" s="378" t="s">
        <v>170</v>
      </c>
      <c r="CM2" s="43" t="s">
        <v>8</v>
      </c>
      <c r="CN2" s="43"/>
      <c r="CO2" s="43"/>
      <c r="CP2" s="43"/>
      <c r="CQ2" s="100"/>
      <c r="CR2" s="645" t="s">
        <v>227</v>
      </c>
      <c r="CS2" s="645"/>
      <c r="CT2" s="378" t="s">
        <v>170</v>
      </c>
      <c r="CU2" s="43" t="s">
        <v>8</v>
      </c>
      <c r="CV2" s="43"/>
      <c r="CW2" s="43"/>
      <c r="CX2" s="43"/>
      <c r="CY2" s="100"/>
      <c r="CZ2" s="645" t="s">
        <v>227</v>
      </c>
      <c r="DA2" s="645"/>
      <c r="DB2" s="378" t="s">
        <v>170</v>
      </c>
      <c r="DC2" s="43" t="s">
        <v>8</v>
      </c>
      <c r="DD2" s="43"/>
      <c r="DE2" s="43"/>
      <c r="DF2" s="43"/>
      <c r="DG2" s="100"/>
      <c r="DH2" s="645" t="s">
        <v>227</v>
      </c>
      <c r="DI2" s="645"/>
      <c r="DJ2" s="378" t="s">
        <v>170</v>
      </c>
      <c r="DK2" s="43" t="s">
        <v>8</v>
      </c>
      <c r="DL2" s="43"/>
      <c r="DM2" s="43"/>
      <c r="DN2" s="43"/>
      <c r="DO2" s="100"/>
      <c r="DP2" s="645" t="s">
        <v>227</v>
      </c>
      <c r="DQ2" s="645"/>
      <c r="DR2" s="378" t="s">
        <v>170</v>
      </c>
      <c r="DS2" s="43" t="s">
        <v>8</v>
      </c>
      <c r="DT2" s="43"/>
      <c r="DU2" s="43"/>
      <c r="DV2" s="43"/>
      <c r="DW2" s="100"/>
      <c r="DX2" s="645" t="s">
        <v>227</v>
      </c>
      <c r="DY2" s="645"/>
      <c r="DZ2" s="378" t="s">
        <v>170</v>
      </c>
      <c r="EA2" s="43" t="s">
        <v>8</v>
      </c>
      <c r="EB2" s="43"/>
      <c r="EC2" s="43"/>
      <c r="ED2" s="43"/>
      <c r="EE2" s="100"/>
      <c r="EF2" s="645" t="s">
        <v>227</v>
      </c>
      <c r="EG2" s="645"/>
      <c r="EH2" s="378" t="s">
        <v>170</v>
      </c>
      <c r="EI2" s="43" t="s">
        <v>8</v>
      </c>
      <c r="EJ2" s="43"/>
      <c r="EK2" s="43"/>
      <c r="EL2" s="43"/>
      <c r="EM2" s="100"/>
      <c r="EN2" s="645" t="s">
        <v>227</v>
      </c>
      <c r="EO2" s="645"/>
      <c r="EP2" s="378" t="s">
        <v>170</v>
      </c>
      <c r="EQ2" s="43" t="s">
        <v>8</v>
      </c>
      <c r="ER2" s="43"/>
      <c r="ES2" s="43"/>
      <c r="ET2" s="43"/>
      <c r="EU2" s="100"/>
      <c r="EV2" s="645" t="s">
        <v>227</v>
      </c>
      <c r="EW2" s="645"/>
      <c r="EX2" s="378" t="s">
        <v>170</v>
      </c>
      <c r="EY2" s="43" t="s">
        <v>8</v>
      </c>
      <c r="EZ2" s="43"/>
      <c r="FA2" s="43"/>
      <c r="FB2" s="43"/>
      <c r="FC2" s="100"/>
      <c r="FD2" s="645" t="s">
        <v>227</v>
      </c>
      <c r="FE2" s="645"/>
      <c r="FF2" s="378" t="s">
        <v>170</v>
      </c>
      <c r="FG2" s="43" t="s">
        <v>8</v>
      </c>
      <c r="FH2" s="43"/>
      <c r="FI2" s="43"/>
      <c r="FJ2" s="43"/>
      <c r="FK2" s="100"/>
      <c r="FL2" s="645" t="s">
        <v>227</v>
      </c>
      <c r="FM2" s="645"/>
      <c r="FN2" s="378" t="s">
        <v>170</v>
      </c>
      <c r="FO2" s="43" t="s">
        <v>8</v>
      </c>
      <c r="FP2" s="43"/>
      <c r="FQ2" s="43"/>
      <c r="FR2" s="43"/>
      <c r="FS2" s="100"/>
      <c r="FT2" s="645" t="s">
        <v>227</v>
      </c>
      <c r="FU2" s="645"/>
      <c r="FV2" s="378" t="s">
        <v>170</v>
      </c>
      <c r="FW2" s="43" t="s">
        <v>8</v>
      </c>
      <c r="FX2" s="43"/>
      <c r="FY2" s="43"/>
      <c r="FZ2" s="43"/>
      <c r="GA2" s="100"/>
      <c r="GB2" s="645" t="s">
        <v>227</v>
      </c>
      <c r="GC2" s="645"/>
      <c r="GD2" s="378" t="s">
        <v>170</v>
      </c>
      <c r="GE2" s="43" t="s">
        <v>8</v>
      </c>
      <c r="GF2" s="43"/>
      <c r="GG2" s="43"/>
      <c r="GH2" s="43"/>
      <c r="GI2" s="100"/>
      <c r="GJ2" s="645" t="s">
        <v>227</v>
      </c>
      <c r="GK2" s="645"/>
      <c r="GL2" s="378" t="s">
        <v>170</v>
      </c>
      <c r="GM2" s="43" t="s">
        <v>8</v>
      </c>
      <c r="GN2" s="43"/>
      <c r="GO2" s="43"/>
      <c r="GP2" s="43"/>
      <c r="GQ2" s="100"/>
      <c r="GR2" s="645" t="s">
        <v>227</v>
      </c>
      <c r="GS2" s="645"/>
      <c r="GT2" s="378" t="s">
        <v>170</v>
      </c>
      <c r="GU2" s="43" t="s">
        <v>8</v>
      </c>
      <c r="GV2" s="43"/>
      <c r="GW2" s="43"/>
      <c r="GX2" s="43"/>
      <c r="GY2" s="100"/>
      <c r="GZ2" s="645" t="s">
        <v>227</v>
      </c>
      <c r="HA2" s="645"/>
      <c r="HB2" s="378" t="s">
        <v>170</v>
      </c>
      <c r="HC2" s="43" t="s">
        <v>8</v>
      </c>
      <c r="HD2" s="43"/>
      <c r="HE2" s="43"/>
      <c r="HF2" s="43"/>
      <c r="HG2" s="100"/>
      <c r="HH2" s="645" t="s">
        <v>227</v>
      </c>
      <c r="HI2" s="645"/>
      <c r="HJ2" s="378" t="s">
        <v>170</v>
      </c>
      <c r="HK2" s="43" t="s">
        <v>8</v>
      </c>
      <c r="HL2" s="43"/>
      <c r="HM2" s="43"/>
      <c r="HN2" s="43"/>
      <c r="HO2" s="100"/>
      <c r="HP2" s="645" t="s">
        <v>227</v>
      </c>
      <c r="HQ2" s="645"/>
      <c r="HR2" s="378" t="s">
        <v>170</v>
      </c>
      <c r="HS2" s="43" t="s">
        <v>8</v>
      </c>
      <c r="HT2" s="43"/>
      <c r="HU2" s="43"/>
      <c r="HV2" s="43"/>
      <c r="HW2" s="100"/>
      <c r="HX2" s="645" t="s">
        <v>227</v>
      </c>
      <c r="HY2" s="645"/>
      <c r="HZ2" s="378" t="s">
        <v>170</v>
      </c>
      <c r="IA2" s="43" t="s">
        <v>8</v>
      </c>
      <c r="IB2" s="43"/>
      <c r="IC2" s="43"/>
      <c r="ID2" s="43"/>
      <c r="IE2" s="100"/>
      <c r="IF2" s="645" t="s">
        <v>227</v>
      </c>
      <c r="IG2" s="645"/>
      <c r="IH2" s="378" t="s">
        <v>170</v>
      </c>
      <c r="II2" s="43" t="s">
        <v>8</v>
      </c>
      <c r="IJ2" s="43"/>
      <c r="IK2" s="43"/>
      <c r="IL2" s="43"/>
      <c r="IM2" s="100"/>
      <c r="IN2" s="645" t="s">
        <v>227</v>
      </c>
      <c r="IO2" s="645"/>
      <c r="IP2" s="378" t="s">
        <v>170</v>
      </c>
      <c r="IQ2" s="43" t="s">
        <v>8</v>
      </c>
      <c r="IR2" s="43"/>
      <c r="IS2" s="43"/>
      <c r="IT2" s="43"/>
      <c r="IU2" s="100"/>
      <c r="IV2" s="645" t="s">
        <v>227</v>
      </c>
      <c r="IW2" s="645"/>
      <c r="IX2" s="378" t="s">
        <v>170</v>
      </c>
      <c r="IY2" s="43" t="s">
        <v>8</v>
      </c>
      <c r="IZ2" s="43"/>
      <c r="JA2" s="43"/>
      <c r="JB2" s="43"/>
      <c r="JC2" s="100"/>
      <c r="JD2" s="645" t="s">
        <v>227</v>
      </c>
      <c r="JE2" s="645"/>
      <c r="JF2" s="378" t="s">
        <v>170</v>
      </c>
      <c r="JG2" s="43" t="s">
        <v>8</v>
      </c>
      <c r="JH2" s="43"/>
      <c r="JI2" s="43"/>
      <c r="JJ2" s="43"/>
      <c r="JK2" s="100"/>
      <c r="JL2" s="645" t="s">
        <v>227</v>
      </c>
      <c r="JM2" s="645"/>
      <c r="JN2" s="378" t="s">
        <v>170</v>
      </c>
      <c r="JO2" s="43" t="s">
        <v>8</v>
      </c>
      <c r="JP2" s="43"/>
      <c r="JQ2" s="43"/>
      <c r="JR2" s="43"/>
      <c r="JS2" s="100"/>
      <c r="JT2" s="645" t="s">
        <v>227</v>
      </c>
      <c r="JU2" s="645"/>
      <c r="JV2" s="378" t="s">
        <v>170</v>
      </c>
      <c r="JW2" s="43" t="s">
        <v>8</v>
      </c>
      <c r="JX2" s="43"/>
      <c r="JY2" s="43"/>
      <c r="JZ2" s="43"/>
      <c r="KA2" s="100"/>
      <c r="KB2" s="645" t="s">
        <v>227</v>
      </c>
      <c r="KC2" s="645"/>
      <c r="KD2" s="378" t="s">
        <v>170</v>
      </c>
      <c r="KE2" s="43" t="s">
        <v>8</v>
      </c>
      <c r="KF2" s="43"/>
      <c r="KG2" s="43"/>
      <c r="KH2" s="43"/>
      <c r="KI2" s="100"/>
      <c r="KJ2" s="645" t="s">
        <v>227</v>
      </c>
      <c r="KK2" s="645"/>
      <c r="KL2" s="378" t="s">
        <v>170</v>
      </c>
      <c r="KM2" s="43" t="s">
        <v>8</v>
      </c>
      <c r="KN2" s="43"/>
      <c r="KO2" s="43"/>
      <c r="KP2" s="43"/>
      <c r="KQ2" s="100"/>
      <c r="KR2" s="645" t="s">
        <v>227</v>
      </c>
      <c r="KS2" s="645"/>
      <c r="KT2" s="378" t="s">
        <v>170</v>
      </c>
      <c r="KU2" s="43" t="s">
        <v>8</v>
      </c>
      <c r="KV2" s="43"/>
      <c r="KW2" s="43"/>
      <c r="KX2" s="43"/>
      <c r="KY2" s="100"/>
      <c r="KZ2" s="645" t="s">
        <v>227</v>
      </c>
      <c r="LA2" s="645"/>
      <c r="LB2" s="378" t="s">
        <v>170</v>
      </c>
      <c r="LC2" s="43" t="s">
        <v>8</v>
      </c>
      <c r="LD2" s="43"/>
      <c r="LE2" s="43"/>
      <c r="LF2" s="43"/>
      <c r="LG2" s="100"/>
      <c r="LH2" s="645" t="s">
        <v>227</v>
      </c>
      <c r="LI2" s="645"/>
      <c r="LJ2" s="378" t="s">
        <v>170</v>
      </c>
      <c r="LK2" s="43" t="s">
        <v>8</v>
      </c>
      <c r="LL2" s="43"/>
      <c r="LM2" s="43"/>
      <c r="LN2" s="43"/>
      <c r="LO2" s="100"/>
      <c r="LP2" s="645" t="s">
        <v>227</v>
      </c>
      <c r="LQ2" s="645"/>
      <c r="LR2" s="378" t="s">
        <v>170</v>
      </c>
      <c r="LS2" s="43" t="s">
        <v>8</v>
      </c>
      <c r="LT2" s="43"/>
      <c r="LU2" s="43"/>
      <c r="LV2" s="43"/>
      <c r="LW2" s="100"/>
      <c r="LX2" s="645" t="s">
        <v>227</v>
      </c>
      <c r="LY2" s="645"/>
      <c r="LZ2" s="378" t="s">
        <v>170</v>
      </c>
      <c r="MA2" s="43" t="s">
        <v>8</v>
      </c>
      <c r="MB2" s="43"/>
      <c r="MC2" s="43"/>
      <c r="MD2" s="43"/>
      <c r="ME2" s="100"/>
      <c r="MF2" s="645" t="s">
        <v>227</v>
      </c>
      <c r="MG2" s="645"/>
      <c r="MH2" s="378" t="s">
        <v>170</v>
      </c>
      <c r="MI2" s="43" t="s">
        <v>8</v>
      </c>
      <c r="MJ2" s="43"/>
      <c r="MK2" s="43"/>
      <c r="ML2" s="43"/>
      <c r="MM2" s="100"/>
      <c r="MN2" s="645" t="s">
        <v>227</v>
      </c>
      <c r="MO2" s="645"/>
      <c r="MP2" s="378" t="s">
        <v>170</v>
      </c>
      <c r="MQ2" s="43" t="s">
        <v>8</v>
      </c>
      <c r="MR2" s="43"/>
      <c r="MS2" s="43"/>
      <c r="MT2" s="43"/>
      <c r="MU2" s="100"/>
      <c r="MV2" s="645" t="s">
        <v>227</v>
      </c>
      <c r="MW2" s="645"/>
      <c r="MX2" s="378" t="s">
        <v>170</v>
      </c>
      <c r="MY2" s="43" t="s">
        <v>8</v>
      </c>
      <c r="MZ2" s="43"/>
      <c r="NA2" s="43"/>
      <c r="NB2" s="43"/>
      <c r="NC2" s="100"/>
      <c r="ND2" s="645" t="s">
        <v>227</v>
      </c>
      <c r="NE2" s="645"/>
      <c r="NF2" s="378" t="s">
        <v>170</v>
      </c>
      <c r="NG2" s="43" t="s">
        <v>8</v>
      </c>
      <c r="NH2" s="43"/>
      <c r="NI2" s="43"/>
      <c r="NJ2" s="43"/>
      <c r="NK2" s="100"/>
      <c r="NL2" s="645" t="s">
        <v>227</v>
      </c>
      <c r="NM2" s="645"/>
      <c r="NN2" s="378" t="s">
        <v>170</v>
      </c>
      <c r="NO2" s="43" t="s">
        <v>8</v>
      </c>
      <c r="NP2" s="43"/>
      <c r="NQ2" s="43"/>
      <c r="NR2" s="43"/>
      <c r="NS2" s="100"/>
      <c r="NT2" s="645" t="s">
        <v>227</v>
      </c>
      <c r="NU2" s="645"/>
      <c r="NV2" s="378" t="s">
        <v>170</v>
      </c>
      <c r="NW2" s="43" t="s">
        <v>8</v>
      </c>
      <c r="NX2" s="43"/>
      <c r="NY2" s="43"/>
      <c r="NZ2" s="43"/>
      <c r="OA2" s="100"/>
      <c r="OB2" s="645" t="s">
        <v>227</v>
      </c>
      <c r="OC2" s="645"/>
      <c r="OD2" s="378" t="s">
        <v>170</v>
      </c>
      <c r="OE2" s="43" t="s">
        <v>8</v>
      </c>
      <c r="OF2" s="43"/>
      <c r="OG2" s="43"/>
      <c r="OH2" s="43"/>
      <c r="OI2" s="100"/>
      <c r="OJ2" s="645" t="s">
        <v>227</v>
      </c>
      <c r="OK2" s="645"/>
      <c r="OL2" s="378" t="s">
        <v>170</v>
      </c>
      <c r="OM2" s="43" t="s">
        <v>8</v>
      </c>
      <c r="ON2" s="43"/>
      <c r="OO2" s="43"/>
      <c r="OP2" s="43"/>
      <c r="OQ2" s="100"/>
      <c r="OR2" s="645" t="s">
        <v>227</v>
      </c>
      <c r="OS2" s="645"/>
      <c r="OT2" s="378" t="s">
        <v>170</v>
      </c>
      <c r="OU2" s="43" t="s">
        <v>8</v>
      </c>
      <c r="OV2" s="43"/>
      <c r="OW2" s="43"/>
      <c r="OX2" s="43"/>
      <c r="OY2" s="100"/>
      <c r="OZ2" s="645" t="s">
        <v>227</v>
      </c>
      <c r="PA2" s="645"/>
      <c r="PB2" s="378" t="s">
        <v>170</v>
      </c>
      <c r="PC2" s="43" t="s">
        <v>8</v>
      </c>
      <c r="PD2" s="43"/>
      <c r="PE2" s="43"/>
      <c r="PF2" s="43"/>
      <c r="PG2" s="100"/>
      <c r="PH2" s="645" t="s">
        <v>227</v>
      </c>
      <c r="PI2" s="645"/>
      <c r="PJ2" s="378" t="s">
        <v>170</v>
      </c>
      <c r="PK2" s="43" t="s">
        <v>8</v>
      </c>
      <c r="PL2" s="43"/>
      <c r="PM2" s="43"/>
      <c r="PN2" s="43"/>
      <c r="PO2" s="100"/>
      <c r="PP2" s="645" t="s">
        <v>227</v>
      </c>
      <c r="PQ2" s="645"/>
      <c r="PR2" s="378" t="s">
        <v>170</v>
      </c>
      <c r="PS2" s="43" t="s">
        <v>8</v>
      </c>
      <c r="PT2" s="43"/>
      <c r="PU2" s="43"/>
      <c r="PV2" s="43"/>
      <c r="PW2" s="100"/>
      <c r="PX2" s="645" t="s">
        <v>227</v>
      </c>
      <c r="PY2" s="645"/>
      <c r="PZ2" s="378" t="s">
        <v>170</v>
      </c>
      <c r="QA2" s="43" t="s">
        <v>8</v>
      </c>
      <c r="QB2" s="43"/>
      <c r="QC2" s="43"/>
      <c r="QD2" s="43"/>
      <c r="QE2" s="100"/>
      <c r="QF2" s="645" t="s">
        <v>227</v>
      </c>
      <c r="QG2" s="645"/>
      <c r="QH2" s="378" t="s">
        <v>170</v>
      </c>
      <c r="QI2" s="43" t="s">
        <v>8</v>
      </c>
      <c r="QJ2" s="43"/>
      <c r="QK2" s="43"/>
      <c r="QL2" s="43"/>
      <c r="QM2" s="100"/>
      <c r="QN2" s="645" t="s">
        <v>227</v>
      </c>
      <c r="QO2" s="645"/>
      <c r="QP2" s="378" t="s">
        <v>170</v>
      </c>
      <c r="QQ2" s="43" t="s">
        <v>8</v>
      </c>
      <c r="QR2" s="43"/>
      <c r="QS2" s="43"/>
      <c r="QT2" s="43"/>
      <c r="QU2" s="100"/>
      <c r="QV2" s="645" t="s">
        <v>227</v>
      </c>
      <c r="QW2" s="645"/>
      <c r="QX2" s="378" t="s">
        <v>170</v>
      </c>
      <c r="QY2" s="43" t="s">
        <v>8</v>
      </c>
      <c r="QZ2" s="43"/>
      <c r="RA2" s="43"/>
      <c r="RB2" s="43"/>
      <c r="RC2" s="100"/>
      <c r="RD2" s="645" t="s">
        <v>227</v>
      </c>
      <c r="RE2" s="645"/>
      <c r="RF2" s="378" t="s">
        <v>170</v>
      </c>
      <c r="RG2" s="43" t="s">
        <v>8</v>
      </c>
      <c r="RH2" s="43"/>
      <c r="RI2" s="43"/>
      <c r="RJ2" s="43"/>
      <c r="RK2" s="100"/>
      <c r="RL2" s="645" t="s">
        <v>227</v>
      </c>
      <c r="RM2" s="645"/>
      <c r="RN2" s="378" t="s">
        <v>170</v>
      </c>
      <c r="RO2" s="43" t="s">
        <v>8</v>
      </c>
      <c r="RP2" s="43"/>
      <c r="RQ2" s="43"/>
      <c r="RR2" s="43"/>
      <c r="RS2" s="100"/>
      <c r="RT2" s="645" t="s">
        <v>227</v>
      </c>
      <c r="RU2" s="645"/>
      <c r="RV2" s="378" t="s">
        <v>170</v>
      </c>
      <c r="RW2" s="43" t="s">
        <v>8</v>
      </c>
      <c r="RX2" s="43"/>
      <c r="RY2" s="43"/>
      <c r="RZ2" s="43"/>
      <c r="SA2" s="100"/>
      <c r="SB2" s="645" t="s">
        <v>227</v>
      </c>
      <c r="SC2" s="645"/>
      <c r="SD2" s="378" t="s">
        <v>170</v>
      </c>
      <c r="SE2" s="43" t="s">
        <v>8</v>
      </c>
      <c r="SF2" s="43"/>
      <c r="SG2" s="43"/>
      <c r="SH2" s="43"/>
      <c r="SI2" s="100"/>
      <c r="SJ2" s="645" t="s">
        <v>227</v>
      </c>
      <c r="SK2" s="645"/>
      <c r="SL2" s="378" t="s">
        <v>170</v>
      </c>
      <c r="SM2" s="43" t="s">
        <v>8</v>
      </c>
      <c r="SN2" s="43"/>
      <c r="SO2" s="43"/>
      <c r="SP2" s="43"/>
      <c r="SQ2" s="100"/>
      <c r="SR2" s="645" t="s">
        <v>227</v>
      </c>
      <c r="SS2" s="645"/>
      <c r="ST2" s="378" t="s">
        <v>170</v>
      </c>
      <c r="SU2" s="43" t="s">
        <v>8</v>
      </c>
      <c r="SV2" s="43"/>
      <c r="SW2" s="43"/>
      <c r="SX2" s="43"/>
      <c r="SY2" s="100"/>
      <c r="SZ2" s="645" t="s">
        <v>227</v>
      </c>
      <c r="TA2" s="645"/>
      <c r="TB2" s="378" t="s">
        <v>170</v>
      </c>
      <c r="TC2" s="43" t="s">
        <v>8</v>
      </c>
      <c r="TD2" s="43"/>
      <c r="TE2" s="43"/>
      <c r="TF2" s="43"/>
      <c r="TG2" s="100"/>
      <c r="TH2" s="645" t="s">
        <v>227</v>
      </c>
      <c r="TI2" s="645"/>
      <c r="TJ2" s="378" t="s">
        <v>170</v>
      </c>
      <c r="TK2" s="43" t="s">
        <v>8</v>
      </c>
      <c r="TL2" s="43"/>
      <c r="TM2" s="43"/>
      <c r="TN2" s="43"/>
      <c r="TO2" s="100"/>
      <c r="TP2" s="645" t="s">
        <v>227</v>
      </c>
      <c r="TQ2" s="645"/>
      <c r="TR2" s="378" t="s">
        <v>170</v>
      </c>
      <c r="TS2" s="43" t="s">
        <v>8</v>
      </c>
      <c r="TT2" s="43"/>
      <c r="TU2" s="43"/>
      <c r="TV2" s="43"/>
      <c r="TW2" s="100"/>
      <c r="TX2" s="645" t="s">
        <v>227</v>
      </c>
      <c r="TY2" s="645"/>
      <c r="TZ2" s="378" t="s">
        <v>170</v>
      </c>
      <c r="UA2" s="43" t="s">
        <v>8</v>
      </c>
      <c r="UB2" s="43"/>
      <c r="UC2" s="43"/>
      <c r="UD2" s="43"/>
      <c r="UE2" s="100"/>
      <c r="UF2" s="645" t="s">
        <v>227</v>
      </c>
      <c r="UG2" s="645"/>
      <c r="UH2" s="378" t="s">
        <v>170</v>
      </c>
      <c r="UI2" s="43" t="s">
        <v>8</v>
      </c>
      <c r="UJ2" s="43"/>
      <c r="UK2" s="43"/>
      <c r="UL2" s="43"/>
      <c r="UM2" s="100"/>
      <c r="UN2" s="645" t="s">
        <v>227</v>
      </c>
      <c r="UO2" s="645"/>
      <c r="UP2" s="378" t="s">
        <v>170</v>
      </c>
      <c r="UQ2" s="43" t="s">
        <v>8</v>
      </c>
      <c r="UR2" s="43"/>
      <c r="US2" s="43"/>
      <c r="UT2" s="43"/>
      <c r="UU2" s="100"/>
      <c r="UV2" s="645" t="s">
        <v>227</v>
      </c>
      <c r="UW2" s="645"/>
      <c r="UX2" s="378" t="s">
        <v>170</v>
      </c>
      <c r="UY2" s="43" t="s">
        <v>8</v>
      </c>
      <c r="UZ2" s="43"/>
      <c r="VA2" s="43"/>
      <c r="VB2" s="43"/>
      <c r="VC2" s="100"/>
      <c r="VD2" s="645" t="s">
        <v>227</v>
      </c>
      <c r="VE2" s="645"/>
      <c r="VF2" s="378" t="s">
        <v>170</v>
      </c>
      <c r="VG2" s="43" t="s">
        <v>8</v>
      </c>
      <c r="VH2" s="43"/>
      <c r="VI2" s="43"/>
      <c r="VJ2" s="43"/>
      <c r="VK2" s="100"/>
      <c r="VL2" s="645" t="s">
        <v>227</v>
      </c>
      <c r="VM2" s="645"/>
      <c r="VN2" s="378" t="s">
        <v>170</v>
      </c>
      <c r="VO2" s="43" t="s">
        <v>8</v>
      </c>
      <c r="VP2" s="43"/>
      <c r="VQ2" s="43"/>
      <c r="VR2" s="43"/>
      <c r="VS2" s="100"/>
      <c r="VT2" s="645" t="s">
        <v>227</v>
      </c>
      <c r="VU2" s="645"/>
      <c r="VV2" s="378" t="s">
        <v>170</v>
      </c>
      <c r="VW2" s="43" t="s">
        <v>8</v>
      </c>
      <c r="VX2" s="43"/>
      <c r="VY2" s="43"/>
      <c r="VZ2" s="43"/>
      <c r="WA2" s="100"/>
      <c r="WB2" s="645" t="s">
        <v>227</v>
      </c>
      <c r="WC2" s="645"/>
      <c r="WD2" s="378" t="s">
        <v>170</v>
      </c>
      <c r="WE2" s="43" t="s">
        <v>8</v>
      </c>
      <c r="WF2" s="43"/>
      <c r="WG2" s="43"/>
      <c r="WH2" s="43"/>
      <c r="WI2" s="100"/>
      <c r="WJ2" s="645" t="s">
        <v>227</v>
      </c>
      <c r="WK2" s="645"/>
      <c r="WL2" s="378" t="s">
        <v>170</v>
      </c>
      <c r="WM2" s="43" t="s">
        <v>8</v>
      </c>
      <c r="WN2" s="43"/>
      <c r="WO2" s="43"/>
      <c r="WP2" s="43"/>
      <c r="WQ2" s="100"/>
      <c r="WR2" s="645" t="s">
        <v>227</v>
      </c>
      <c r="WS2" s="645"/>
      <c r="WT2" s="378" t="s">
        <v>170</v>
      </c>
      <c r="WU2" s="43" t="s">
        <v>8</v>
      </c>
      <c r="WV2" s="43"/>
      <c r="WW2" s="43"/>
      <c r="WX2" s="43"/>
      <c r="WY2" s="100"/>
      <c r="WZ2" s="645" t="s">
        <v>227</v>
      </c>
      <c r="XA2" s="645"/>
      <c r="XB2" s="378" t="s">
        <v>170</v>
      </c>
      <c r="XC2" s="43" t="s">
        <v>8</v>
      </c>
      <c r="XD2" s="43"/>
      <c r="XE2" s="43"/>
      <c r="XF2" s="43"/>
      <c r="XG2" s="100"/>
      <c r="XH2" s="645" t="s">
        <v>227</v>
      </c>
      <c r="XI2" s="645"/>
      <c r="XJ2" s="378" t="s">
        <v>170</v>
      </c>
      <c r="XK2" s="43" t="s">
        <v>8</v>
      </c>
      <c r="XL2" s="43"/>
      <c r="XM2" s="43"/>
      <c r="XN2" s="43"/>
      <c r="XO2" s="100"/>
      <c r="XP2" s="645" t="s">
        <v>227</v>
      </c>
      <c r="XQ2" s="645"/>
      <c r="XR2" s="378" t="s">
        <v>170</v>
      </c>
      <c r="XS2" s="43" t="s">
        <v>8</v>
      </c>
      <c r="XT2" s="43"/>
      <c r="XU2" s="43"/>
      <c r="XV2" s="43"/>
      <c r="XW2" s="100"/>
      <c r="XX2" s="645" t="s">
        <v>227</v>
      </c>
      <c r="XY2" s="645"/>
      <c r="XZ2" s="378" t="s">
        <v>170</v>
      </c>
      <c r="YA2" s="43" t="s">
        <v>8</v>
      </c>
      <c r="YB2" s="43"/>
      <c r="YC2" s="43"/>
      <c r="YD2" s="43"/>
      <c r="YE2" s="100"/>
      <c r="YF2" s="645" t="s">
        <v>227</v>
      </c>
      <c r="YG2" s="645"/>
      <c r="YH2" s="378" t="s">
        <v>170</v>
      </c>
      <c r="YI2" s="43" t="s">
        <v>8</v>
      </c>
      <c r="YJ2" s="43"/>
      <c r="YK2" s="43"/>
      <c r="YL2" s="43"/>
      <c r="YM2" s="100"/>
      <c r="YN2" s="645" t="s">
        <v>227</v>
      </c>
      <c r="YO2" s="645"/>
      <c r="YP2" s="378" t="s">
        <v>170</v>
      </c>
      <c r="YQ2" s="43" t="s">
        <v>8</v>
      </c>
      <c r="YR2" s="43"/>
      <c r="YS2" s="43"/>
      <c r="YT2" s="43"/>
      <c r="YU2" s="100"/>
      <c r="YV2" s="645" t="s">
        <v>227</v>
      </c>
      <c r="YW2" s="645"/>
      <c r="YX2" s="378" t="s">
        <v>170</v>
      </c>
      <c r="YY2" s="43" t="s">
        <v>8</v>
      </c>
      <c r="YZ2" s="43"/>
      <c r="ZA2" s="43"/>
      <c r="ZB2" s="43"/>
      <c r="ZC2" s="100"/>
      <c r="ZD2" s="645" t="s">
        <v>227</v>
      </c>
      <c r="ZE2" s="645"/>
      <c r="ZF2" s="378" t="s">
        <v>170</v>
      </c>
      <c r="ZG2" s="43" t="s">
        <v>8</v>
      </c>
      <c r="ZH2" s="43"/>
      <c r="ZI2" s="43"/>
      <c r="ZJ2" s="43"/>
      <c r="ZK2" s="100"/>
      <c r="ZL2" s="645" t="s">
        <v>227</v>
      </c>
      <c r="ZM2" s="645"/>
      <c r="ZN2" s="378" t="s">
        <v>170</v>
      </c>
      <c r="ZO2" s="43" t="s">
        <v>8</v>
      </c>
      <c r="ZP2" s="43"/>
      <c r="ZQ2" s="43"/>
      <c r="ZR2" s="43"/>
      <c r="ZS2" s="100"/>
      <c r="ZT2" s="645" t="s">
        <v>227</v>
      </c>
      <c r="ZU2" s="645"/>
      <c r="ZV2" s="378" t="s">
        <v>170</v>
      </c>
      <c r="ZW2" s="43" t="s">
        <v>8</v>
      </c>
      <c r="ZX2" s="43"/>
      <c r="ZY2" s="43"/>
      <c r="ZZ2" s="43"/>
      <c r="AAA2" s="100"/>
      <c r="AAB2" s="645" t="s">
        <v>227</v>
      </c>
      <c r="AAC2" s="645"/>
      <c r="AAD2" s="378" t="s">
        <v>170</v>
      </c>
      <c r="AAE2" s="43" t="s">
        <v>8</v>
      </c>
      <c r="AAF2" s="43"/>
      <c r="AAG2" s="43"/>
      <c r="AAH2" s="43"/>
      <c r="AAI2" s="100"/>
      <c r="AAJ2" s="645" t="s">
        <v>227</v>
      </c>
      <c r="AAK2" s="645"/>
      <c r="AAL2" s="378" t="s">
        <v>170</v>
      </c>
      <c r="AAM2" s="43" t="s">
        <v>8</v>
      </c>
      <c r="AAN2" s="43"/>
      <c r="AAO2" s="43"/>
      <c r="AAP2" s="43"/>
      <c r="AAQ2" s="100"/>
      <c r="AAR2" s="645" t="s">
        <v>227</v>
      </c>
      <c r="AAS2" s="645"/>
      <c r="AAT2" s="378" t="s">
        <v>170</v>
      </c>
      <c r="AAU2" s="43" t="s">
        <v>8</v>
      </c>
      <c r="AAV2" s="43"/>
      <c r="AAW2" s="43"/>
      <c r="AAX2" s="43"/>
      <c r="AAY2" s="100"/>
      <c r="AAZ2" s="645" t="s">
        <v>227</v>
      </c>
      <c r="ABA2" s="645"/>
      <c r="ABB2" s="378" t="s">
        <v>170</v>
      </c>
      <c r="ABC2" s="43" t="s">
        <v>8</v>
      </c>
      <c r="ABD2" s="43"/>
      <c r="ABE2" s="43"/>
      <c r="ABF2" s="43"/>
      <c r="ABG2" s="100"/>
      <c r="ABH2" s="645" t="s">
        <v>227</v>
      </c>
      <c r="ABI2" s="645"/>
      <c r="ABJ2" s="378" t="s">
        <v>170</v>
      </c>
      <c r="ABK2" s="43" t="s">
        <v>8</v>
      </c>
      <c r="ABL2" s="43"/>
      <c r="ABM2" s="43"/>
      <c r="ABN2" s="43"/>
      <c r="ABO2" s="100"/>
      <c r="ABP2" s="645" t="s">
        <v>227</v>
      </c>
      <c r="ABQ2" s="645"/>
      <c r="ABR2" s="378" t="s">
        <v>170</v>
      </c>
      <c r="ABS2" s="43" t="s">
        <v>8</v>
      </c>
      <c r="ABT2" s="43"/>
      <c r="ABU2" s="43"/>
      <c r="ABV2" s="43"/>
      <c r="ABW2" s="100"/>
      <c r="ABX2" s="645" t="s">
        <v>227</v>
      </c>
      <c r="ABY2" s="645"/>
      <c r="ABZ2" s="378" t="s">
        <v>170</v>
      </c>
      <c r="ACA2" s="43" t="s">
        <v>8</v>
      </c>
      <c r="ACB2" s="43"/>
      <c r="ACC2" s="43"/>
      <c r="ACD2" s="43"/>
      <c r="ACE2" s="100"/>
      <c r="ACF2" s="645" t="s">
        <v>227</v>
      </c>
      <c r="ACG2" s="645"/>
      <c r="ACH2" s="378" t="s">
        <v>170</v>
      </c>
      <c r="ACI2" s="43" t="s">
        <v>8</v>
      </c>
      <c r="ACJ2" s="43"/>
      <c r="ACK2" s="43"/>
      <c r="ACL2" s="43"/>
      <c r="ACM2" s="100"/>
      <c r="ACN2" s="645" t="s">
        <v>227</v>
      </c>
      <c r="ACO2" s="645"/>
      <c r="ACP2" s="378" t="s">
        <v>170</v>
      </c>
      <c r="ACQ2" s="43" t="s">
        <v>8</v>
      </c>
      <c r="ACR2" s="43"/>
      <c r="ACS2" s="43"/>
      <c r="ACT2" s="43"/>
      <c r="ACU2" s="100"/>
      <c r="ACV2" s="645" t="s">
        <v>227</v>
      </c>
      <c r="ACW2" s="645"/>
      <c r="ACX2" s="378" t="s">
        <v>170</v>
      </c>
      <c r="ACY2" s="43" t="s">
        <v>8</v>
      </c>
      <c r="ACZ2" s="43"/>
      <c r="ADA2" s="43"/>
      <c r="ADB2" s="43"/>
      <c r="ADC2" s="100"/>
      <c r="ADD2" s="645" t="s">
        <v>227</v>
      </c>
      <c r="ADE2" s="645"/>
      <c r="ADF2" s="378" t="s">
        <v>170</v>
      </c>
      <c r="ADG2" s="43" t="s">
        <v>8</v>
      </c>
      <c r="ADH2" s="43"/>
      <c r="ADI2" s="43"/>
      <c r="ADJ2" s="43"/>
      <c r="ADK2" s="100"/>
      <c r="ADL2" s="645" t="s">
        <v>227</v>
      </c>
      <c r="ADM2" s="645"/>
      <c r="ADN2" s="378" t="s">
        <v>170</v>
      </c>
      <c r="ADO2" s="43" t="s">
        <v>8</v>
      </c>
      <c r="ADP2" s="43"/>
      <c r="ADQ2" s="43"/>
      <c r="ADR2" s="43"/>
      <c r="ADS2" s="100"/>
      <c r="ADT2" s="645" t="s">
        <v>227</v>
      </c>
      <c r="ADU2" s="645"/>
      <c r="ADV2" s="378" t="s">
        <v>170</v>
      </c>
      <c r="ADW2" s="43" t="s">
        <v>8</v>
      </c>
      <c r="ADX2" s="43"/>
      <c r="ADY2" s="43"/>
      <c r="ADZ2" s="43"/>
      <c r="AEA2" s="100"/>
      <c r="AEB2" s="645" t="s">
        <v>227</v>
      </c>
      <c r="AEC2" s="645"/>
      <c r="AED2" s="378" t="s">
        <v>170</v>
      </c>
      <c r="AEE2" s="43" t="s">
        <v>8</v>
      </c>
      <c r="AEF2" s="43"/>
      <c r="AEG2" s="43"/>
      <c r="AEH2" s="43"/>
      <c r="AEI2" s="100"/>
      <c r="AEJ2" s="645" t="s">
        <v>227</v>
      </c>
      <c r="AEK2" s="645"/>
      <c r="AEL2" s="378" t="s">
        <v>170</v>
      </c>
      <c r="AEM2" s="43" t="s">
        <v>8</v>
      </c>
      <c r="AEN2" s="43"/>
      <c r="AEO2" s="43"/>
      <c r="AEP2" s="43"/>
      <c r="AEQ2" s="100"/>
      <c r="AER2" s="645" t="s">
        <v>227</v>
      </c>
      <c r="AES2" s="645"/>
      <c r="AET2" s="378" t="s">
        <v>170</v>
      </c>
      <c r="AEU2" s="43" t="s">
        <v>8</v>
      </c>
      <c r="AEV2" s="43"/>
      <c r="AEW2" s="43"/>
      <c r="AEX2" s="43"/>
      <c r="AEY2" s="100"/>
      <c r="AEZ2" s="645" t="s">
        <v>227</v>
      </c>
      <c r="AFA2" s="645"/>
      <c r="AFB2" s="378" t="s">
        <v>170</v>
      </c>
      <c r="AFC2" s="43" t="s">
        <v>8</v>
      </c>
      <c r="AFD2" s="43"/>
      <c r="AFE2" s="43"/>
      <c r="AFF2" s="43"/>
      <c r="AFG2" s="100"/>
      <c r="AFH2" s="645" t="s">
        <v>227</v>
      </c>
      <c r="AFI2" s="645"/>
      <c r="AFJ2" s="378" t="s">
        <v>170</v>
      </c>
      <c r="AFK2" s="43" t="s">
        <v>8</v>
      </c>
      <c r="AFL2" s="43"/>
      <c r="AFM2" s="43"/>
      <c r="AFN2" s="43"/>
      <c r="AFO2" s="100"/>
      <c r="AFP2" s="645" t="s">
        <v>227</v>
      </c>
      <c r="AFQ2" s="645"/>
      <c r="AFR2" s="378" t="s">
        <v>170</v>
      </c>
      <c r="AFS2" s="43" t="s">
        <v>8</v>
      </c>
      <c r="AFT2" s="43"/>
      <c r="AFU2" s="43"/>
      <c r="AFV2" s="43"/>
      <c r="AFW2" s="100"/>
      <c r="AFX2" s="645" t="s">
        <v>227</v>
      </c>
      <c r="AFY2" s="645"/>
      <c r="AFZ2" s="378" t="s">
        <v>170</v>
      </c>
      <c r="AGA2" s="43" t="s">
        <v>8</v>
      </c>
      <c r="AGB2" s="43"/>
      <c r="AGC2" s="43"/>
      <c r="AGD2" s="43"/>
      <c r="AGE2" s="100"/>
      <c r="AGF2" s="645" t="s">
        <v>227</v>
      </c>
      <c r="AGG2" s="645"/>
      <c r="AGH2" s="378" t="s">
        <v>170</v>
      </c>
      <c r="AGI2" s="43" t="s">
        <v>8</v>
      </c>
      <c r="AGJ2" s="43"/>
      <c r="AGK2" s="43"/>
      <c r="AGL2" s="43"/>
      <c r="AGM2" s="100"/>
      <c r="AGN2" s="645" t="s">
        <v>227</v>
      </c>
      <c r="AGO2" s="645"/>
      <c r="AGP2" s="378" t="s">
        <v>170</v>
      </c>
      <c r="AGQ2" s="43" t="s">
        <v>8</v>
      </c>
      <c r="AGR2" s="43"/>
      <c r="AGS2" s="43"/>
      <c r="AGT2" s="43"/>
      <c r="AGU2" s="100"/>
      <c r="AGV2" s="645" t="s">
        <v>227</v>
      </c>
      <c r="AGW2" s="645"/>
      <c r="AGX2" s="378" t="s">
        <v>170</v>
      </c>
      <c r="AGY2" s="43" t="s">
        <v>8</v>
      </c>
      <c r="AGZ2" s="43"/>
      <c r="AHA2" s="43"/>
      <c r="AHB2" s="43"/>
      <c r="AHC2" s="100"/>
      <c r="AHD2" s="645" t="s">
        <v>227</v>
      </c>
      <c r="AHE2" s="645"/>
      <c r="AHF2" s="378" t="s">
        <v>170</v>
      </c>
      <c r="AHG2" s="43" t="s">
        <v>8</v>
      </c>
      <c r="AHH2" s="43"/>
      <c r="AHI2" s="43"/>
      <c r="AHJ2" s="43"/>
      <c r="AHK2" s="100"/>
      <c r="AHL2" s="645" t="s">
        <v>227</v>
      </c>
      <c r="AHM2" s="645"/>
      <c r="AHN2" s="378" t="s">
        <v>170</v>
      </c>
      <c r="AHO2" s="43" t="s">
        <v>8</v>
      </c>
      <c r="AHP2" s="43"/>
      <c r="AHQ2" s="43"/>
      <c r="AHR2" s="43"/>
      <c r="AHS2" s="100"/>
      <c r="AHT2" s="645" t="s">
        <v>227</v>
      </c>
      <c r="AHU2" s="645"/>
      <c r="AHV2" s="378" t="s">
        <v>170</v>
      </c>
      <c r="AHW2" s="43" t="s">
        <v>8</v>
      </c>
      <c r="AHX2" s="43"/>
      <c r="AHY2" s="43"/>
      <c r="AHZ2" s="43"/>
      <c r="AIA2" s="100"/>
      <c r="AIB2" s="645" t="s">
        <v>227</v>
      </c>
      <c r="AIC2" s="645"/>
      <c r="AID2" s="378" t="s">
        <v>170</v>
      </c>
      <c r="AIE2" s="43" t="s">
        <v>8</v>
      </c>
      <c r="AIF2" s="43"/>
      <c r="AIG2" s="43"/>
      <c r="AIH2" s="43"/>
      <c r="AII2" s="100"/>
      <c r="AIJ2" s="645" t="s">
        <v>227</v>
      </c>
      <c r="AIK2" s="645"/>
      <c r="AIL2" s="378" t="s">
        <v>170</v>
      </c>
      <c r="AIM2" s="43" t="s">
        <v>8</v>
      </c>
      <c r="AIN2" s="43"/>
      <c r="AIO2" s="43"/>
      <c r="AIP2" s="43"/>
      <c r="AIQ2" s="100"/>
      <c r="AIR2" s="645" t="s">
        <v>227</v>
      </c>
      <c r="AIS2" s="645"/>
      <c r="AIT2" s="378" t="s">
        <v>170</v>
      </c>
      <c r="AIU2" s="43" t="s">
        <v>8</v>
      </c>
      <c r="AIV2" s="43"/>
      <c r="AIW2" s="43"/>
      <c r="AIX2" s="43"/>
      <c r="AIY2" s="100"/>
      <c r="AIZ2" s="645" t="s">
        <v>227</v>
      </c>
      <c r="AJA2" s="645"/>
      <c r="AJB2" s="378" t="s">
        <v>170</v>
      </c>
      <c r="AJC2" s="43" t="s">
        <v>8</v>
      </c>
      <c r="AJD2" s="43"/>
      <c r="AJE2" s="43"/>
      <c r="AJF2" s="43"/>
      <c r="AJG2" s="100"/>
      <c r="AJH2" s="645" t="s">
        <v>227</v>
      </c>
      <c r="AJI2" s="645"/>
      <c r="AJJ2" s="378" t="s">
        <v>170</v>
      </c>
      <c r="AJK2" s="43" t="s">
        <v>8</v>
      </c>
      <c r="AJL2" s="43"/>
      <c r="AJM2" s="43"/>
      <c r="AJN2" s="43"/>
      <c r="AJO2" s="100"/>
      <c r="AJP2" s="645" t="s">
        <v>227</v>
      </c>
      <c r="AJQ2" s="645"/>
      <c r="AJR2" s="378" t="s">
        <v>170</v>
      </c>
      <c r="AJS2" s="43" t="s">
        <v>8</v>
      </c>
      <c r="AJT2" s="43"/>
      <c r="AJU2" s="43"/>
      <c r="AJV2" s="43"/>
      <c r="AJW2" s="100"/>
      <c r="AJX2" s="645" t="s">
        <v>227</v>
      </c>
      <c r="AJY2" s="645"/>
      <c r="AJZ2" s="378" t="s">
        <v>170</v>
      </c>
      <c r="AKA2" s="43" t="s">
        <v>8</v>
      </c>
      <c r="AKB2" s="43"/>
      <c r="AKC2" s="43"/>
      <c r="AKD2" s="43"/>
      <c r="AKE2" s="100"/>
      <c r="AKF2" s="645" t="s">
        <v>227</v>
      </c>
      <c r="AKG2" s="645"/>
      <c r="AKH2" s="378" t="s">
        <v>170</v>
      </c>
      <c r="AKI2" s="43" t="s">
        <v>8</v>
      </c>
      <c r="AKJ2" s="43"/>
      <c r="AKK2" s="43"/>
      <c r="AKL2" s="43"/>
      <c r="AKM2" s="100"/>
      <c r="AKN2" s="645" t="s">
        <v>227</v>
      </c>
      <c r="AKO2" s="645"/>
      <c r="AKP2" s="378" t="s">
        <v>170</v>
      </c>
      <c r="AKQ2" s="43" t="s">
        <v>8</v>
      </c>
      <c r="AKR2" s="43"/>
      <c r="AKS2" s="43"/>
      <c r="AKT2" s="43"/>
      <c r="AKU2" s="100"/>
      <c r="AKV2" s="645" t="s">
        <v>227</v>
      </c>
      <c r="AKW2" s="645"/>
      <c r="AKX2" s="378" t="s">
        <v>170</v>
      </c>
      <c r="AKY2" s="43" t="s">
        <v>8</v>
      </c>
      <c r="AKZ2" s="43"/>
      <c r="ALA2" s="43"/>
      <c r="ALB2" s="43"/>
      <c r="ALC2" s="100"/>
      <c r="ALD2" s="645" t="s">
        <v>227</v>
      </c>
      <c r="ALE2" s="645"/>
      <c r="ALF2" s="378" t="s">
        <v>170</v>
      </c>
      <c r="ALG2" s="43" t="s">
        <v>8</v>
      </c>
      <c r="ALH2" s="43"/>
      <c r="ALI2" s="43"/>
      <c r="ALJ2" s="43"/>
      <c r="ALK2" s="100"/>
      <c r="ALL2" s="645" t="s">
        <v>227</v>
      </c>
      <c r="ALM2" s="645"/>
      <c r="ALN2" s="378" t="s">
        <v>170</v>
      </c>
      <c r="ALO2" s="43" t="s">
        <v>8</v>
      </c>
      <c r="ALP2" s="43"/>
      <c r="ALQ2" s="43"/>
      <c r="ALR2" s="43"/>
      <c r="ALS2" s="100"/>
      <c r="ALT2" s="645" t="s">
        <v>227</v>
      </c>
      <c r="ALU2" s="645"/>
      <c r="ALV2" s="378" t="s">
        <v>170</v>
      </c>
      <c r="ALW2" s="43" t="s">
        <v>8</v>
      </c>
      <c r="ALX2" s="43"/>
      <c r="ALY2" s="43"/>
      <c r="ALZ2" s="43"/>
      <c r="AMA2" s="100"/>
      <c r="AMB2" s="645" t="s">
        <v>227</v>
      </c>
      <c r="AMC2" s="645"/>
      <c r="AMD2" s="378" t="s">
        <v>170</v>
      </c>
      <c r="AME2" s="43" t="s">
        <v>8</v>
      </c>
      <c r="AMF2" s="43"/>
      <c r="AMG2" s="43"/>
      <c r="AMH2" s="43"/>
      <c r="AMI2" s="100"/>
      <c r="AMJ2" s="645" t="s">
        <v>227</v>
      </c>
      <c r="AMK2" s="645"/>
      <c r="AML2" s="378" t="s">
        <v>170</v>
      </c>
      <c r="AMM2" s="43" t="s">
        <v>8</v>
      </c>
      <c r="AMN2" s="43"/>
      <c r="AMO2" s="43"/>
      <c r="AMP2" s="43"/>
      <c r="AMQ2" s="100"/>
      <c r="AMR2" s="645" t="s">
        <v>227</v>
      </c>
      <c r="AMS2" s="645"/>
      <c r="AMT2" s="378" t="s">
        <v>170</v>
      </c>
      <c r="AMU2" s="43" t="s">
        <v>8</v>
      </c>
      <c r="AMV2" s="43"/>
      <c r="AMW2" s="43"/>
      <c r="AMX2" s="43"/>
      <c r="AMY2" s="100"/>
      <c r="AMZ2" s="645" t="s">
        <v>227</v>
      </c>
      <c r="ANA2" s="645"/>
      <c r="ANB2" s="378" t="s">
        <v>170</v>
      </c>
      <c r="ANC2" s="43" t="s">
        <v>8</v>
      </c>
      <c r="AND2" s="43"/>
      <c r="ANE2" s="43"/>
      <c r="ANF2" s="43"/>
      <c r="ANG2" s="100"/>
      <c r="ANH2" s="645" t="s">
        <v>227</v>
      </c>
      <c r="ANI2" s="645"/>
      <c r="ANJ2" s="378" t="s">
        <v>170</v>
      </c>
      <c r="ANK2" s="43" t="s">
        <v>8</v>
      </c>
      <c r="ANL2" s="43"/>
      <c r="ANM2" s="43"/>
      <c r="ANN2" s="43"/>
      <c r="ANO2" s="100"/>
      <c r="ANP2" s="645" t="s">
        <v>227</v>
      </c>
      <c r="ANQ2" s="645"/>
      <c r="ANR2" s="378" t="s">
        <v>170</v>
      </c>
      <c r="ANS2" s="43" t="s">
        <v>8</v>
      </c>
      <c r="ANT2" s="43"/>
      <c r="ANU2" s="43"/>
      <c r="ANV2" s="43"/>
      <c r="ANW2" s="100"/>
      <c r="ANX2" s="645" t="s">
        <v>227</v>
      </c>
      <c r="ANY2" s="645"/>
      <c r="ANZ2" s="378" t="s">
        <v>170</v>
      </c>
      <c r="AOA2" s="43" t="s">
        <v>8</v>
      </c>
      <c r="AOB2" s="43"/>
      <c r="AOC2" s="43"/>
      <c r="AOD2" s="43"/>
      <c r="AOE2" s="100"/>
      <c r="AOF2" s="645" t="s">
        <v>227</v>
      </c>
      <c r="AOG2" s="645"/>
      <c r="AOH2" s="378" t="s">
        <v>170</v>
      </c>
      <c r="AOI2" s="43" t="s">
        <v>8</v>
      </c>
      <c r="AOJ2" s="43"/>
      <c r="AOK2" s="43"/>
      <c r="AOL2" s="43"/>
      <c r="AOM2" s="100"/>
      <c r="AON2" s="645" t="s">
        <v>227</v>
      </c>
      <c r="AOO2" s="645"/>
      <c r="AOP2" s="378" t="s">
        <v>170</v>
      </c>
      <c r="AOQ2" s="43" t="s">
        <v>8</v>
      </c>
      <c r="AOR2" s="43"/>
      <c r="AOS2" s="43"/>
      <c r="AOT2" s="43"/>
      <c r="AOU2" s="100"/>
      <c r="AOV2" s="645" t="s">
        <v>227</v>
      </c>
      <c r="AOW2" s="645"/>
      <c r="AOX2" s="378" t="s">
        <v>170</v>
      </c>
      <c r="AOY2" s="43" t="s">
        <v>8</v>
      </c>
      <c r="AOZ2" s="43"/>
      <c r="APA2" s="43"/>
      <c r="APB2" s="43"/>
      <c r="APC2" s="100"/>
      <c r="APD2" s="645" t="s">
        <v>227</v>
      </c>
      <c r="APE2" s="645"/>
      <c r="APF2" s="378" t="s">
        <v>170</v>
      </c>
      <c r="APG2" s="43" t="s">
        <v>8</v>
      </c>
      <c r="APH2" s="43"/>
      <c r="API2" s="43"/>
      <c r="APJ2" s="43"/>
      <c r="APK2" s="100"/>
      <c r="APL2" s="645" t="s">
        <v>227</v>
      </c>
      <c r="APM2" s="645"/>
      <c r="APN2" s="378" t="s">
        <v>170</v>
      </c>
      <c r="APO2" s="43" t="s">
        <v>8</v>
      </c>
      <c r="APP2" s="43"/>
      <c r="APQ2" s="43"/>
      <c r="APR2" s="43"/>
      <c r="APS2" s="100"/>
      <c r="APT2" s="645" t="s">
        <v>227</v>
      </c>
      <c r="APU2" s="645"/>
      <c r="APV2" s="378" t="s">
        <v>170</v>
      </c>
      <c r="APW2" s="43" t="s">
        <v>8</v>
      </c>
      <c r="APX2" s="43"/>
      <c r="APY2" s="43"/>
      <c r="APZ2" s="43"/>
      <c r="AQA2" s="100"/>
      <c r="AQB2" s="645" t="s">
        <v>227</v>
      </c>
      <c r="AQC2" s="645"/>
      <c r="AQD2" s="378" t="s">
        <v>170</v>
      </c>
      <c r="AQE2" s="43" t="s">
        <v>8</v>
      </c>
      <c r="AQF2" s="43"/>
      <c r="AQG2" s="43"/>
      <c r="AQH2" s="43"/>
      <c r="AQI2" s="100"/>
      <c r="AQJ2" s="645" t="s">
        <v>227</v>
      </c>
      <c r="AQK2" s="645"/>
      <c r="AQL2" s="378" t="s">
        <v>170</v>
      </c>
      <c r="AQM2" s="43" t="s">
        <v>8</v>
      </c>
      <c r="AQN2" s="43"/>
      <c r="AQO2" s="43"/>
      <c r="AQP2" s="43"/>
      <c r="AQQ2" s="100"/>
      <c r="AQR2" s="645" t="s">
        <v>227</v>
      </c>
      <c r="AQS2" s="645"/>
      <c r="AQT2" s="378" t="s">
        <v>170</v>
      </c>
      <c r="AQU2" s="43" t="s">
        <v>8</v>
      </c>
      <c r="AQV2" s="43"/>
      <c r="AQW2" s="43"/>
      <c r="AQX2" s="43"/>
      <c r="AQY2" s="100"/>
      <c r="AQZ2" s="645" t="s">
        <v>227</v>
      </c>
      <c r="ARA2" s="645"/>
      <c r="ARB2" s="378" t="s">
        <v>170</v>
      </c>
      <c r="ARC2" s="43" t="s">
        <v>8</v>
      </c>
      <c r="ARD2" s="43"/>
      <c r="ARE2" s="43"/>
      <c r="ARF2" s="43"/>
      <c r="ARG2" s="100"/>
      <c r="ARH2" s="645" t="s">
        <v>227</v>
      </c>
      <c r="ARI2" s="645"/>
      <c r="ARJ2" s="378" t="s">
        <v>170</v>
      </c>
      <c r="ARK2" s="43" t="s">
        <v>8</v>
      </c>
      <c r="ARL2" s="43"/>
      <c r="ARM2" s="43"/>
      <c r="ARN2" s="43"/>
      <c r="ARO2" s="100"/>
      <c r="ARP2" s="645" t="s">
        <v>227</v>
      </c>
      <c r="ARQ2" s="645"/>
      <c r="ARR2" s="378" t="s">
        <v>170</v>
      </c>
      <c r="ARS2" s="43" t="s">
        <v>8</v>
      </c>
      <c r="ART2" s="43"/>
      <c r="ARU2" s="43"/>
      <c r="ARV2" s="43"/>
      <c r="ARW2" s="100"/>
      <c r="ARX2" s="645" t="s">
        <v>227</v>
      </c>
      <c r="ARY2" s="645"/>
      <c r="ARZ2" s="378" t="s">
        <v>170</v>
      </c>
      <c r="ASA2" s="43" t="s">
        <v>8</v>
      </c>
      <c r="ASB2" s="43"/>
      <c r="ASC2" s="43"/>
      <c r="ASD2" s="43"/>
      <c r="ASE2" s="100"/>
      <c r="ASF2" s="645" t="s">
        <v>227</v>
      </c>
      <c r="ASG2" s="645"/>
      <c r="ASH2" s="378" t="s">
        <v>170</v>
      </c>
      <c r="ASI2" s="43" t="s">
        <v>8</v>
      </c>
      <c r="ASJ2" s="43"/>
      <c r="ASK2" s="43"/>
      <c r="ASL2" s="43"/>
      <c r="ASM2" s="100"/>
      <c r="ASN2" s="645" t="s">
        <v>227</v>
      </c>
      <c r="ASO2" s="645"/>
      <c r="ASP2" s="378" t="s">
        <v>170</v>
      </c>
      <c r="ASQ2" s="43" t="s">
        <v>8</v>
      </c>
      <c r="ASR2" s="43"/>
      <c r="ASS2" s="43"/>
      <c r="AST2" s="43"/>
      <c r="ASU2" s="100"/>
      <c r="ASV2" s="645" t="s">
        <v>227</v>
      </c>
      <c r="ASW2" s="645"/>
      <c r="ASX2" s="378" t="s">
        <v>170</v>
      </c>
      <c r="ASY2" s="43" t="s">
        <v>8</v>
      </c>
      <c r="ASZ2" s="43"/>
      <c r="ATA2" s="43"/>
      <c r="ATB2" s="43"/>
      <c r="ATC2" s="100"/>
      <c r="ATD2" s="645" t="s">
        <v>227</v>
      </c>
      <c r="ATE2" s="645"/>
      <c r="ATF2" s="378" t="s">
        <v>170</v>
      </c>
      <c r="ATG2" s="43" t="s">
        <v>8</v>
      </c>
      <c r="ATH2" s="43"/>
      <c r="ATI2" s="43"/>
      <c r="ATJ2" s="43"/>
      <c r="ATK2" s="100"/>
      <c r="ATL2" s="645" t="s">
        <v>227</v>
      </c>
      <c r="ATM2" s="645"/>
      <c r="ATN2" s="378" t="s">
        <v>170</v>
      </c>
      <c r="ATO2" s="43" t="s">
        <v>8</v>
      </c>
      <c r="ATP2" s="43"/>
      <c r="ATQ2" s="43"/>
      <c r="ATR2" s="43"/>
      <c r="ATS2" s="100"/>
      <c r="ATT2" s="645" t="s">
        <v>227</v>
      </c>
      <c r="ATU2" s="645"/>
      <c r="ATV2" s="378" t="s">
        <v>170</v>
      </c>
      <c r="ATW2" s="43" t="s">
        <v>8</v>
      </c>
      <c r="ATX2" s="43"/>
      <c r="ATY2" s="43"/>
      <c r="ATZ2" s="43"/>
      <c r="AUA2" s="100"/>
      <c r="AUB2" s="645" t="s">
        <v>227</v>
      </c>
      <c r="AUC2" s="645"/>
      <c r="AUD2" s="378" t="s">
        <v>170</v>
      </c>
      <c r="AUE2" s="43" t="s">
        <v>8</v>
      </c>
      <c r="AUF2" s="43"/>
      <c r="AUG2" s="43"/>
      <c r="AUH2" s="43"/>
      <c r="AUI2" s="100"/>
      <c r="AUJ2" s="645" t="s">
        <v>227</v>
      </c>
      <c r="AUK2" s="645"/>
      <c r="AUL2" s="378" t="s">
        <v>170</v>
      </c>
      <c r="AUM2" s="43" t="s">
        <v>8</v>
      </c>
      <c r="AUN2" s="43"/>
      <c r="AUO2" s="43"/>
      <c r="AUP2" s="43"/>
      <c r="AUQ2" s="100"/>
      <c r="AUR2" s="645" t="s">
        <v>227</v>
      </c>
      <c r="AUS2" s="645"/>
      <c r="AUT2" s="378" t="s">
        <v>170</v>
      </c>
      <c r="AUU2" s="43" t="s">
        <v>8</v>
      </c>
      <c r="AUV2" s="43"/>
      <c r="AUW2" s="43"/>
      <c r="AUX2" s="43"/>
      <c r="AUY2" s="100"/>
      <c r="AUZ2" s="645" t="s">
        <v>227</v>
      </c>
      <c r="AVA2" s="645"/>
      <c r="AVB2" s="378" t="s">
        <v>170</v>
      </c>
      <c r="AVC2" s="43" t="s">
        <v>8</v>
      </c>
      <c r="AVD2" s="43"/>
      <c r="AVE2" s="43"/>
      <c r="AVF2" s="43"/>
      <c r="AVG2" s="100"/>
      <c r="AVH2" s="645" t="s">
        <v>227</v>
      </c>
      <c r="AVI2" s="645"/>
      <c r="AVJ2" s="378" t="s">
        <v>170</v>
      </c>
      <c r="AVK2" s="43" t="s">
        <v>8</v>
      </c>
      <c r="AVL2" s="43"/>
      <c r="AVM2" s="43"/>
      <c r="AVN2" s="43"/>
      <c r="AVO2" s="100"/>
      <c r="AVP2" s="645" t="s">
        <v>227</v>
      </c>
      <c r="AVQ2" s="645"/>
      <c r="AVR2" s="378" t="s">
        <v>170</v>
      </c>
      <c r="AVS2" s="43" t="s">
        <v>8</v>
      </c>
      <c r="AVT2" s="43"/>
      <c r="AVU2" s="43"/>
      <c r="AVV2" s="43"/>
      <c r="AVW2" s="100"/>
      <c r="AVX2" s="645" t="s">
        <v>227</v>
      </c>
      <c r="AVY2" s="645"/>
      <c r="AVZ2" s="378" t="s">
        <v>170</v>
      </c>
      <c r="AWA2" s="43" t="s">
        <v>8</v>
      </c>
      <c r="AWB2" s="43"/>
      <c r="AWC2" s="43"/>
      <c r="AWD2" s="43"/>
      <c r="AWE2" s="100"/>
      <c r="AWF2" s="645" t="s">
        <v>227</v>
      </c>
      <c r="AWG2" s="645"/>
      <c r="AWH2" s="378" t="s">
        <v>170</v>
      </c>
      <c r="AWI2" s="43" t="s">
        <v>8</v>
      </c>
      <c r="AWJ2" s="43"/>
      <c r="AWK2" s="43"/>
      <c r="AWL2" s="43"/>
      <c r="AWM2" s="100"/>
      <c r="AWN2" s="645" t="s">
        <v>227</v>
      </c>
      <c r="AWO2" s="645"/>
      <c r="AWP2" s="378" t="s">
        <v>170</v>
      </c>
      <c r="AWQ2" s="43" t="s">
        <v>8</v>
      </c>
      <c r="AWR2" s="43"/>
      <c r="AWS2" s="43"/>
      <c r="AWT2" s="43"/>
      <c r="AWU2" s="100"/>
      <c r="AWV2" s="645" t="s">
        <v>227</v>
      </c>
      <c r="AWW2" s="645"/>
      <c r="AWX2" s="378" t="s">
        <v>170</v>
      </c>
      <c r="AWY2" s="43" t="s">
        <v>8</v>
      </c>
      <c r="AWZ2" s="43"/>
      <c r="AXA2" s="43"/>
      <c r="AXB2" s="43"/>
      <c r="AXC2" s="100"/>
      <c r="AXD2" s="645" t="s">
        <v>227</v>
      </c>
      <c r="AXE2" s="645"/>
      <c r="AXF2" s="378" t="s">
        <v>170</v>
      </c>
      <c r="AXG2" s="43" t="s">
        <v>8</v>
      </c>
      <c r="AXH2" s="43"/>
      <c r="AXI2" s="43"/>
      <c r="AXJ2" s="43"/>
      <c r="AXK2" s="100"/>
      <c r="AXL2" s="645" t="s">
        <v>227</v>
      </c>
      <c r="AXM2" s="645"/>
      <c r="AXN2" s="378" t="s">
        <v>170</v>
      </c>
      <c r="AXO2" s="43" t="s">
        <v>8</v>
      </c>
      <c r="AXP2" s="43"/>
      <c r="AXQ2" s="43"/>
      <c r="AXR2" s="43"/>
      <c r="AXS2" s="100"/>
      <c r="AXT2" s="645" t="s">
        <v>227</v>
      </c>
      <c r="AXU2" s="645"/>
      <c r="AXV2" s="378" t="s">
        <v>170</v>
      </c>
      <c r="AXW2" s="43" t="s">
        <v>8</v>
      </c>
      <c r="AXX2" s="43"/>
      <c r="AXY2" s="43"/>
      <c r="AXZ2" s="43"/>
      <c r="AYA2" s="100"/>
      <c r="AYB2" s="645" t="s">
        <v>227</v>
      </c>
      <c r="AYC2" s="645"/>
      <c r="AYD2" s="378" t="s">
        <v>170</v>
      </c>
      <c r="AYE2" s="43" t="s">
        <v>8</v>
      </c>
      <c r="AYF2" s="43"/>
      <c r="AYG2" s="43"/>
      <c r="AYH2" s="43"/>
      <c r="AYI2" s="100"/>
      <c r="AYJ2" s="645" t="s">
        <v>227</v>
      </c>
      <c r="AYK2" s="645"/>
      <c r="AYL2" s="378" t="s">
        <v>170</v>
      </c>
      <c r="AYM2" s="43" t="s">
        <v>8</v>
      </c>
      <c r="AYN2" s="43"/>
      <c r="AYO2" s="43"/>
      <c r="AYP2" s="43"/>
      <c r="AYQ2" s="100"/>
      <c r="AYR2" s="645" t="s">
        <v>227</v>
      </c>
      <c r="AYS2" s="645"/>
      <c r="AYT2" s="378" t="s">
        <v>170</v>
      </c>
      <c r="AYU2" s="43" t="s">
        <v>8</v>
      </c>
      <c r="AYV2" s="43"/>
      <c r="AYW2" s="43"/>
      <c r="AYX2" s="43"/>
      <c r="AYY2" s="100"/>
      <c r="AYZ2" s="645" t="s">
        <v>227</v>
      </c>
      <c r="AZA2" s="645"/>
      <c r="AZB2" s="378" t="s">
        <v>170</v>
      </c>
      <c r="AZC2" s="43" t="s">
        <v>8</v>
      </c>
      <c r="AZD2" s="43"/>
      <c r="AZE2" s="43"/>
      <c r="AZF2" s="43"/>
      <c r="AZG2" s="100"/>
      <c r="AZH2" s="645" t="s">
        <v>227</v>
      </c>
      <c r="AZI2" s="645"/>
      <c r="AZJ2" s="378" t="s">
        <v>170</v>
      </c>
      <c r="AZK2" s="43" t="s">
        <v>8</v>
      </c>
      <c r="AZL2" s="43"/>
      <c r="AZM2" s="43"/>
      <c r="AZN2" s="43"/>
      <c r="AZO2" s="100"/>
      <c r="AZP2" s="645" t="s">
        <v>227</v>
      </c>
      <c r="AZQ2" s="645"/>
      <c r="AZR2" s="378" t="s">
        <v>170</v>
      </c>
      <c r="AZS2" s="43" t="s">
        <v>8</v>
      </c>
      <c r="AZT2" s="43"/>
      <c r="AZU2" s="43"/>
      <c r="AZV2" s="43"/>
      <c r="AZW2" s="100"/>
      <c r="AZX2" s="645" t="s">
        <v>227</v>
      </c>
      <c r="AZY2" s="645"/>
      <c r="AZZ2" s="378" t="s">
        <v>170</v>
      </c>
      <c r="BAA2" s="43" t="s">
        <v>8</v>
      </c>
      <c r="BAB2" s="43"/>
      <c r="BAC2" s="43"/>
      <c r="BAD2" s="43"/>
      <c r="BAE2" s="100"/>
      <c r="BAF2" s="645" t="s">
        <v>227</v>
      </c>
      <c r="BAG2" s="645"/>
      <c r="BAH2" s="378" t="s">
        <v>170</v>
      </c>
      <c r="BAI2" s="43" t="s">
        <v>8</v>
      </c>
      <c r="BAJ2" s="43"/>
      <c r="BAK2" s="43"/>
      <c r="BAL2" s="43"/>
      <c r="BAM2" s="100"/>
      <c r="BAN2" s="645" t="s">
        <v>227</v>
      </c>
      <c r="BAO2" s="645"/>
      <c r="BAP2" s="378" t="s">
        <v>170</v>
      </c>
      <c r="BAQ2" s="43" t="s">
        <v>8</v>
      </c>
      <c r="BAR2" s="43"/>
      <c r="BAS2" s="43"/>
      <c r="BAT2" s="43"/>
      <c r="BAU2" s="100"/>
      <c r="BAV2" s="645" t="s">
        <v>227</v>
      </c>
      <c r="BAW2" s="645"/>
      <c r="BAX2" s="378" t="s">
        <v>170</v>
      </c>
      <c r="BAY2" s="43" t="s">
        <v>8</v>
      </c>
      <c r="BAZ2" s="43"/>
      <c r="BBA2" s="43"/>
      <c r="BBB2" s="43"/>
      <c r="BBC2" s="100"/>
      <c r="BBD2" s="645" t="s">
        <v>227</v>
      </c>
      <c r="BBE2" s="645"/>
      <c r="BBF2" s="378" t="s">
        <v>170</v>
      </c>
      <c r="BBG2" s="43" t="s">
        <v>8</v>
      </c>
      <c r="BBH2" s="43"/>
      <c r="BBI2" s="43"/>
      <c r="BBJ2" s="43"/>
      <c r="BBK2" s="100"/>
      <c r="BBL2" s="645" t="s">
        <v>227</v>
      </c>
      <c r="BBM2" s="645"/>
      <c r="BBN2" s="378" t="s">
        <v>170</v>
      </c>
      <c r="BBO2" s="43" t="s">
        <v>8</v>
      </c>
      <c r="BBP2" s="43"/>
      <c r="BBQ2" s="43"/>
      <c r="BBR2" s="43"/>
      <c r="BBS2" s="100"/>
      <c r="BBT2" s="645" t="s">
        <v>227</v>
      </c>
      <c r="BBU2" s="645"/>
      <c r="BBV2" s="378" t="s">
        <v>170</v>
      </c>
      <c r="BBW2" s="43" t="s">
        <v>8</v>
      </c>
      <c r="BBX2" s="43"/>
      <c r="BBY2" s="43"/>
      <c r="BBZ2" s="43"/>
      <c r="BCA2" s="100"/>
      <c r="BCB2" s="645" t="s">
        <v>227</v>
      </c>
      <c r="BCC2" s="645"/>
      <c r="BCD2" s="378" t="s">
        <v>170</v>
      </c>
      <c r="BCE2" s="43" t="s">
        <v>8</v>
      </c>
      <c r="BCF2" s="43"/>
      <c r="BCG2" s="43"/>
      <c r="BCH2" s="43"/>
      <c r="BCI2" s="100"/>
      <c r="BCJ2" s="645" t="s">
        <v>227</v>
      </c>
      <c r="BCK2" s="645"/>
      <c r="BCL2" s="378" t="s">
        <v>170</v>
      </c>
      <c r="BCM2" s="43" t="s">
        <v>8</v>
      </c>
      <c r="BCN2" s="43"/>
      <c r="BCO2" s="43"/>
      <c r="BCP2" s="43"/>
      <c r="BCQ2" s="100"/>
      <c r="BCR2" s="645" t="s">
        <v>227</v>
      </c>
      <c r="BCS2" s="645"/>
      <c r="BCT2" s="378" t="s">
        <v>170</v>
      </c>
      <c r="BCU2" s="43" t="s">
        <v>8</v>
      </c>
      <c r="BCV2" s="43"/>
      <c r="BCW2" s="43"/>
      <c r="BCX2" s="43"/>
      <c r="BCY2" s="100"/>
      <c r="BCZ2" s="645" t="s">
        <v>227</v>
      </c>
      <c r="BDA2" s="645"/>
      <c r="BDB2" s="378" t="s">
        <v>170</v>
      </c>
      <c r="BDC2" s="43" t="s">
        <v>8</v>
      </c>
      <c r="BDD2" s="43"/>
      <c r="BDE2" s="43"/>
      <c r="BDF2" s="43"/>
      <c r="BDG2" s="100"/>
      <c r="BDH2" s="645" t="s">
        <v>227</v>
      </c>
      <c r="BDI2" s="645"/>
      <c r="BDJ2" s="378" t="s">
        <v>170</v>
      </c>
      <c r="BDK2" s="43" t="s">
        <v>8</v>
      </c>
      <c r="BDL2" s="43"/>
      <c r="BDM2" s="43"/>
      <c r="BDN2" s="43"/>
      <c r="BDO2" s="100"/>
      <c r="BDP2" s="645" t="s">
        <v>227</v>
      </c>
      <c r="BDQ2" s="645"/>
      <c r="BDR2" s="378" t="s">
        <v>170</v>
      </c>
      <c r="BDS2" s="43" t="s">
        <v>8</v>
      </c>
      <c r="BDT2" s="43"/>
      <c r="BDU2" s="43"/>
      <c r="BDV2" s="43"/>
      <c r="BDW2" s="100"/>
      <c r="BDX2" s="645" t="s">
        <v>227</v>
      </c>
      <c r="BDY2" s="645"/>
      <c r="BDZ2" s="378" t="s">
        <v>170</v>
      </c>
      <c r="BEA2" s="43" t="s">
        <v>8</v>
      </c>
      <c r="BEB2" s="43"/>
      <c r="BEC2" s="43"/>
      <c r="BED2" s="43"/>
      <c r="BEE2" s="100"/>
      <c r="BEF2" s="645" t="s">
        <v>227</v>
      </c>
      <c r="BEG2" s="645"/>
      <c r="BEH2" s="378" t="s">
        <v>170</v>
      </c>
      <c r="BEI2" s="43" t="s">
        <v>8</v>
      </c>
      <c r="BEJ2" s="43"/>
      <c r="BEK2" s="43"/>
      <c r="BEL2" s="43"/>
      <c r="BEM2" s="100"/>
      <c r="BEN2" s="645" t="s">
        <v>227</v>
      </c>
      <c r="BEO2" s="645"/>
      <c r="BEP2" s="378" t="s">
        <v>170</v>
      </c>
      <c r="BEQ2" s="43" t="s">
        <v>8</v>
      </c>
      <c r="BER2" s="43"/>
      <c r="BES2" s="43"/>
      <c r="BET2" s="43"/>
      <c r="BEU2" s="100"/>
      <c r="BEV2" s="645" t="s">
        <v>227</v>
      </c>
      <c r="BEW2" s="645"/>
      <c r="BEX2" s="378" t="s">
        <v>170</v>
      </c>
      <c r="BEY2" s="43" t="s">
        <v>8</v>
      </c>
      <c r="BEZ2" s="43"/>
      <c r="BFA2" s="43"/>
      <c r="BFB2" s="43"/>
      <c r="BFC2" s="100"/>
      <c r="BFD2" s="645" t="s">
        <v>227</v>
      </c>
      <c r="BFE2" s="645"/>
      <c r="BFF2" s="378" t="s">
        <v>170</v>
      </c>
      <c r="BFG2" s="43" t="s">
        <v>8</v>
      </c>
      <c r="BFH2" s="43"/>
      <c r="BFI2" s="43"/>
      <c r="BFJ2" s="43"/>
      <c r="BFK2" s="100"/>
      <c r="BFL2" s="645" t="s">
        <v>227</v>
      </c>
      <c r="BFM2" s="645"/>
      <c r="BFN2" s="378" t="s">
        <v>170</v>
      </c>
      <c r="BFO2" s="43" t="s">
        <v>8</v>
      </c>
      <c r="BFP2" s="43"/>
      <c r="BFQ2" s="43"/>
      <c r="BFR2" s="43"/>
      <c r="BFS2" s="100"/>
      <c r="BFT2" s="645" t="s">
        <v>227</v>
      </c>
      <c r="BFU2" s="645"/>
      <c r="BFV2" s="378" t="s">
        <v>170</v>
      </c>
      <c r="BFW2" s="43" t="s">
        <v>8</v>
      </c>
      <c r="BFX2" s="43"/>
      <c r="BFY2" s="43"/>
      <c r="BFZ2" s="43"/>
      <c r="BGA2" s="100"/>
      <c r="BGB2" s="645" t="s">
        <v>227</v>
      </c>
      <c r="BGC2" s="645"/>
      <c r="BGD2" s="378" t="s">
        <v>170</v>
      </c>
      <c r="BGE2" s="43" t="s">
        <v>8</v>
      </c>
      <c r="BGF2" s="43"/>
      <c r="BGG2" s="43"/>
      <c r="BGH2" s="43"/>
      <c r="BGI2" s="100"/>
      <c r="BGJ2" s="645" t="s">
        <v>227</v>
      </c>
      <c r="BGK2" s="645"/>
      <c r="BGL2" s="378" t="s">
        <v>170</v>
      </c>
      <c r="BGM2" s="43" t="s">
        <v>8</v>
      </c>
      <c r="BGN2" s="43"/>
      <c r="BGO2" s="43"/>
      <c r="BGP2" s="43"/>
      <c r="BGQ2" s="100"/>
      <c r="BGR2" s="645" t="s">
        <v>227</v>
      </c>
      <c r="BGS2" s="645"/>
      <c r="BGT2" s="378" t="s">
        <v>170</v>
      </c>
      <c r="BGU2" s="43" t="s">
        <v>8</v>
      </c>
      <c r="BGV2" s="43"/>
      <c r="BGW2" s="43"/>
      <c r="BGX2" s="43"/>
      <c r="BGY2" s="100"/>
      <c r="BGZ2" s="645" t="s">
        <v>227</v>
      </c>
      <c r="BHA2" s="645"/>
      <c r="BHB2" s="378" t="s">
        <v>170</v>
      </c>
      <c r="BHC2" s="43" t="s">
        <v>8</v>
      </c>
      <c r="BHD2" s="43"/>
      <c r="BHE2" s="43"/>
      <c r="BHF2" s="43"/>
      <c r="BHG2" s="100"/>
      <c r="BHH2" s="645" t="s">
        <v>227</v>
      </c>
      <c r="BHI2" s="645"/>
      <c r="BHJ2" s="378" t="s">
        <v>170</v>
      </c>
      <c r="BHK2" s="43" t="s">
        <v>8</v>
      </c>
      <c r="BHL2" s="43"/>
      <c r="BHM2" s="43"/>
      <c r="BHN2" s="43"/>
      <c r="BHO2" s="100"/>
      <c r="BHP2" s="645" t="s">
        <v>227</v>
      </c>
      <c r="BHQ2" s="645"/>
      <c r="BHR2" s="378" t="s">
        <v>170</v>
      </c>
      <c r="BHS2" s="43" t="s">
        <v>8</v>
      </c>
      <c r="BHT2" s="43"/>
      <c r="BHU2" s="43"/>
      <c r="BHV2" s="43"/>
      <c r="BHW2" s="100"/>
      <c r="BHX2" s="645" t="s">
        <v>227</v>
      </c>
      <c r="BHY2" s="645"/>
      <c r="BHZ2" s="378" t="s">
        <v>170</v>
      </c>
      <c r="BIA2" s="43" t="s">
        <v>8</v>
      </c>
      <c r="BIB2" s="43"/>
      <c r="BIC2" s="43"/>
      <c r="BID2" s="43"/>
      <c r="BIE2" s="100"/>
      <c r="BIF2" s="645" t="s">
        <v>227</v>
      </c>
      <c r="BIG2" s="645"/>
      <c r="BIH2" s="378" t="s">
        <v>170</v>
      </c>
      <c r="BII2" s="43" t="s">
        <v>8</v>
      </c>
      <c r="BIJ2" s="43"/>
      <c r="BIK2" s="43"/>
      <c r="BIL2" s="43"/>
      <c r="BIM2" s="100"/>
      <c r="BIN2" s="645" t="s">
        <v>227</v>
      </c>
      <c r="BIO2" s="645"/>
      <c r="BIP2" s="378" t="s">
        <v>170</v>
      </c>
      <c r="BIQ2" s="43" t="s">
        <v>8</v>
      </c>
      <c r="BIR2" s="43"/>
      <c r="BIS2" s="43"/>
      <c r="BIT2" s="43"/>
      <c r="BIU2" s="100"/>
      <c r="BIV2" s="645" t="s">
        <v>227</v>
      </c>
      <c r="BIW2" s="645"/>
      <c r="BIX2" s="378" t="s">
        <v>170</v>
      </c>
      <c r="BIY2" s="43" t="s">
        <v>8</v>
      </c>
      <c r="BIZ2" s="43"/>
      <c r="BJA2" s="43"/>
      <c r="BJB2" s="43"/>
      <c r="BJC2" s="100"/>
      <c r="BJD2" s="645" t="s">
        <v>227</v>
      </c>
      <c r="BJE2" s="645"/>
      <c r="BJF2" s="378" t="s">
        <v>170</v>
      </c>
      <c r="BJG2" s="43" t="s">
        <v>8</v>
      </c>
      <c r="BJH2" s="43"/>
      <c r="BJI2" s="43"/>
      <c r="BJJ2" s="43"/>
      <c r="BJK2" s="100"/>
      <c r="BJL2" s="645" t="s">
        <v>227</v>
      </c>
      <c r="BJM2" s="645"/>
      <c r="BJN2" s="378" t="s">
        <v>170</v>
      </c>
      <c r="BJO2" s="43" t="s">
        <v>8</v>
      </c>
      <c r="BJP2" s="43"/>
      <c r="BJQ2" s="43"/>
      <c r="BJR2" s="43"/>
      <c r="BJS2" s="100"/>
      <c r="BJT2" s="645" t="s">
        <v>227</v>
      </c>
      <c r="BJU2" s="645"/>
      <c r="BJV2" s="378" t="s">
        <v>170</v>
      </c>
      <c r="BJW2" s="43" t="s">
        <v>8</v>
      </c>
      <c r="BJX2" s="43"/>
      <c r="BJY2" s="43"/>
      <c r="BJZ2" s="43"/>
      <c r="BKA2" s="100"/>
      <c r="BKB2" s="645" t="s">
        <v>227</v>
      </c>
      <c r="BKC2" s="645"/>
      <c r="BKD2" s="378" t="s">
        <v>170</v>
      </c>
      <c r="BKE2" s="43" t="s">
        <v>8</v>
      </c>
      <c r="BKF2" s="43"/>
      <c r="BKG2" s="43"/>
      <c r="BKH2" s="43"/>
      <c r="BKI2" s="100"/>
      <c r="BKJ2" s="645" t="s">
        <v>227</v>
      </c>
      <c r="BKK2" s="645"/>
      <c r="BKL2" s="378" t="s">
        <v>170</v>
      </c>
      <c r="BKM2" s="43" t="s">
        <v>8</v>
      </c>
      <c r="BKN2" s="43"/>
      <c r="BKO2" s="43"/>
      <c r="BKP2" s="43"/>
      <c r="BKQ2" s="100"/>
      <c r="BKR2" s="645" t="s">
        <v>227</v>
      </c>
      <c r="BKS2" s="645"/>
      <c r="BKT2" s="378" t="s">
        <v>170</v>
      </c>
      <c r="BKU2" s="43" t="s">
        <v>8</v>
      </c>
      <c r="BKV2" s="43"/>
      <c r="BKW2" s="43"/>
      <c r="BKX2" s="43"/>
      <c r="BKY2" s="100"/>
      <c r="BKZ2" s="645" t="s">
        <v>227</v>
      </c>
      <c r="BLA2" s="645"/>
      <c r="BLB2" s="378" t="s">
        <v>170</v>
      </c>
      <c r="BLC2" s="43" t="s">
        <v>8</v>
      </c>
      <c r="BLD2" s="43"/>
      <c r="BLE2" s="43"/>
      <c r="BLF2" s="43"/>
      <c r="BLG2" s="100"/>
      <c r="BLH2" s="645" t="s">
        <v>227</v>
      </c>
      <c r="BLI2" s="645"/>
      <c r="BLJ2" s="378" t="s">
        <v>170</v>
      </c>
      <c r="BLK2" s="43" t="s">
        <v>8</v>
      </c>
      <c r="BLL2" s="43"/>
      <c r="BLM2" s="43"/>
      <c r="BLN2" s="43"/>
      <c r="BLO2" s="100"/>
      <c r="BLP2" s="645" t="s">
        <v>227</v>
      </c>
      <c r="BLQ2" s="645"/>
      <c r="BLR2" s="378" t="s">
        <v>170</v>
      </c>
      <c r="BLS2" s="43" t="s">
        <v>8</v>
      </c>
      <c r="BLT2" s="43"/>
      <c r="BLU2" s="43"/>
      <c r="BLV2" s="43"/>
      <c r="BLW2" s="100"/>
      <c r="BLX2" s="645" t="s">
        <v>227</v>
      </c>
      <c r="BLY2" s="645"/>
      <c r="BLZ2" s="378" t="s">
        <v>170</v>
      </c>
      <c r="BMA2" s="43" t="s">
        <v>8</v>
      </c>
      <c r="BMB2" s="43"/>
      <c r="BMC2" s="43"/>
      <c r="BMD2" s="43"/>
      <c r="BME2" s="100"/>
      <c r="BMF2" s="645" t="s">
        <v>227</v>
      </c>
      <c r="BMG2" s="645"/>
      <c r="BMH2" s="378" t="s">
        <v>170</v>
      </c>
      <c r="BMI2" s="43" t="s">
        <v>8</v>
      </c>
      <c r="BMJ2" s="43"/>
      <c r="BMK2" s="43"/>
      <c r="BML2" s="43"/>
      <c r="BMM2" s="100"/>
      <c r="BMN2" s="645" t="s">
        <v>227</v>
      </c>
      <c r="BMO2" s="645"/>
      <c r="BMP2" s="378" t="s">
        <v>170</v>
      </c>
      <c r="BMQ2" s="43" t="s">
        <v>8</v>
      </c>
      <c r="BMR2" s="43"/>
      <c r="BMS2" s="43"/>
      <c r="BMT2" s="43"/>
      <c r="BMU2" s="100"/>
      <c r="BMV2" s="645" t="s">
        <v>227</v>
      </c>
      <c r="BMW2" s="645"/>
      <c r="BMX2" s="378" t="s">
        <v>170</v>
      </c>
      <c r="BMY2" s="43" t="s">
        <v>8</v>
      </c>
      <c r="BMZ2" s="43"/>
      <c r="BNA2" s="43"/>
      <c r="BNB2" s="43"/>
      <c r="BNC2" s="100"/>
      <c r="BND2" s="645" t="s">
        <v>227</v>
      </c>
      <c r="BNE2" s="645"/>
      <c r="BNF2" s="378" t="s">
        <v>170</v>
      </c>
      <c r="BNG2" s="43" t="s">
        <v>8</v>
      </c>
      <c r="BNH2" s="43"/>
      <c r="BNI2" s="43"/>
      <c r="BNJ2" s="43"/>
      <c r="BNK2" s="100"/>
      <c r="BNL2" s="645" t="s">
        <v>227</v>
      </c>
      <c r="BNM2" s="645"/>
      <c r="BNN2" s="378" t="s">
        <v>170</v>
      </c>
      <c r="BNO2" s="43" t="s">
        <v>8</v>
      </c>
      <c r="BNP2" s="43"/>
      <c r="BNQ2" s="43"/>
      <c r="BNR2" s="43"/>
      <c r="BNS2" s="100"/>
      <c r="BNT2" s="645" t="s">
        <v>227</v>
      </c>
      <c r="BNU2" s="645"/>
      <c r="BNV2" s="378" t="s">
        <v>170</v>
      </c>
      <c r="BNW2" s="43" t="s">
        <v>8</v>
      </c>
      <c r="BNX2" s="43"/>
      <c r="BNY2" s="43"/>
      <c r="BNZ2" s="43"/>
      <c r="BOA2" s="100"/>
      <c r="BOB2" s="645" t="s">
        <v>227</v>
      </c>
      <c r="BOC2" s="645"/>
      <c r="BOD2" s="378" t="s">
        <v>170</v>
      </c>
      <c r="BOE2" s="43" t="s">
        <v>8</v>
      </c>
      <c r="BOF2" s="43"/>
      <c r="BOG2" s="43"/>
      <c r="BOH2" s="43"/>
      <c r="BOI2" s="100"/>
      <c r="BOJ2" s="645" t="s">
        <v>227</v>
      </c>
      <c r="BOK2" s="645"/>
      <c r="BOL2" s="378" t="s">
        <v>170</v>
      </c>
      <c r="BOM2" s="43" t="s">
        <v>8</v>
      </c>
      <c r="BON2" s="43"/>
      <c r="BOO2" s="43"/>
      <c r="BOP2" s="43"/>
      <c r="BOQ2" s="100"/>
      <c r="BOR2" s="645" t="s">
        <v>227</v>
      </c>
      <c r="BOS2" s="645"/>
      <c r="BOT2" s="378" t="s">
        <v>170</v>
      </c>
      <c r="BOU2" s="43" t="s">
        <v>8</v>
      </c>
      <c r="BOV2" s="43"/>
      <c r="BOW2" s="43"/>
      <c r="BOX2" s="43"/>
      <c r="BOY2" s="100"/>
      <c r="BOZ2" s="645" t="s">
        <v>227</v>
      </c>
      <c r="BPA2" s="645"/>
      <c r="BPB2" s="378" t="s">
        <v>170</v>
      </c>
      <c r="BPC2" s="43" t="s">
        <v>8</v>
      </c>
      <c r="BPD2" s="43"/>
      <c r="BPE2" s="43"/>
      <c r="BPF2" s="43"/>
      <c r="BPG2" s="100"/>
      <c r="BPH2" s="645" t="s">
        <v>227</v>
      </c>
      <c r="BPI2" s="645"/>
      <c r="BPJ2" s="378" t="s">
        <v>170</v>
      </c>
      <c r="BPK2" s="43" t="s">
        <v>8</v>
      </c>
      <c r="BPL2" s="43"/>
      <c r="BPM2" s="43"/>
      <c r="BPN2" s="43"/>
      <c r="BPO2" s="100"/>
      <c r="BPP2" s="645" t="s">
        <v>227</v>
      </c>
      <c r="BPQ2" s="645"/>
      <c r="BPR2" s="378" t="s">
        <v>170</v>
      </c>
      <c r="BPS2" s="43" t="s">
        <v>8</v>
      </c>
      <c r="BPT2" s="43"/>
      <c r="BPU2" s="43"/>
      <c r="BPV2" s="43"/>
      <c r="BPW2" s="100"/>
      <c r="BPX2" s="645" t="s">
        <v>227</v>
      </c>
      <c r="BPY2" s="645"/>
      <c r="BPZ2" s="378" t="s">
        <v>170</v>
      </c>
      <c r="BQA2" s="43" t="s">
        <v>8</v>
      </c>
      <c r="BQB2" s="43"/>
      <c r="BQC2" s="43"/>
      <c r="BQD2" s="43"/>
      <c r="BQE2" s="100"/>
      <c r="BQF2" s="645" t="s">
        <v>227</v>
      </c>
      <c r="BQG2" s="645"/>
      <c r="BQH2" s="378" t="s">
        <v>170</v>
      </c>
      <c r="BQI2" s="43" t="s">
        <v>8</v>
      </c>
      <c r="BQJ2" s="43"/>
      <c r="BQK2" s="43"/>
      <c r="BQL2" s="43"/>
      <c r="BQM2" s="100"/>
      <c r="BQN2" s="645" t="s">
        <v>227</v>
      </c>
      <c r="BQO2" s="645"/>
      <c r="BQP2" s="378" t="s">
        <v>170</v>
      </c>
      <c r="BQQ2" s="43" t="s">
        <v>8</v>
      </c>
      <c r="BQR2" s="43"/>
      <c r="BQS2" s="43"/>
      <c r="BQT2" s="43"/>
      <c r="BQU2" s="100"/>
      <c r="BQV2" s="645" t="s">
        <v>227</v>
      </c>
      <c r="BQW2" s="645"/>
      <c r="BQX2" s="378" t="s">
        <v>170</v>
      </c>
      <c r="BQY2" s="43" t="s">
        <v>8</v>
      </c>
      <c r="BQZ2" s="43"/>
      <c r="BRA2" s="43"/>
      <c r="BRB2" s="43"/>
      <c r="BRC2" s="100"/>
      <c r="BRD2" s="645" t="s">
        <v>227</v>
      </c>
      <c r="BRE2" s="645"/>
      <c r="BRF2" s="378" t="s">
        <v>170</v>
      </c>
      <c r="BRG2" s="43" t="s">
        <v>8</v>
      </c>
      <c r="BRH2" s="43"/>
      <c r="BRI2" s="43"/>
      <c r="BRJ2" s="43"/>
      <c r="BRK2" s="100"/>
      <c r="BRL2" s="645" t="s">
        <v>227</v>
      </c>
      <c r="BRM2" s="645"/>
      <c r="BRN2" s="378" t="s">
        <v>170</v>
      </c>
      <c r="BRO2" s="43" t="s">
        <v>8</v>
      </c>
      <c r="BRP2" s="43"/>
      <c r="BRQ2" s="43"/>
      <c r="BRR2" s="43"/>
      <c r="BRS2" s="100"/>
      <c r="BRT2" s="645" t="s">
        <v>227</v>
      </c>
      <c r="BRU2" s="645"/>
      <c r="BRV2" s="378" t="s">
        <v>170</v>
      </c>
      <c r="BRW2" s="43" t="s">
        <v>8</v>
      </c>
      <c r="BRX2" s="43"/>
      <c r="BRY2" s="43"/>
      <c r="BRZ2" s="43"/>
      <c r="BSA2" s="100"/>
      <c r="BSB2" s="645" t="s">
        <v>227</v>
      </c>
      <c r="BSC2" s="645"/>
      <c r="BSD2" s="378" t="s">
        <v>170</v>
      </c>
      <c r="BSE2" s="43" t="s">
        <v>8</v>
      </c>
      <c r="BSF2" s="43"/>
      <c r="BSG2" s="43"/>
      <c r="BSH2" s="43"/>
      <c r="BSI2" s="100"/>
      <c r="BSJ2" s="645" t="s">
        <v>227</v>
      </c>
      <c r="BSK2" s="645"/>
      <c r="BSL2" s="378" t="s">
        <v>170</v>
      </c>
      <c r="BSM2" s="43" t="s">
        <v>8</v>
      </c>
      <c r="BSN2" s="43"/>
      <c r="BSO2" s="43"/>
      <c r="BSP2" s="43"/>
      <c r="BSQ2" s="100"/>
      <c r="BSR2" s="645" t="s">
        <v>227</v>
      </c>
      <c r="BSS2" s="645"/>
      <c r="BST2" s="378" t="s">
        <v>170</v>
      </c>
      <c r="BSU2" s="43" t="s">
        <v>8</v>
      </c>
      <c r="BSV2" s="43"/>
      <c r="BSW2" s="43"/>
      <c r="BSX2" s="43"/>
      <c r="BSY2" s="100"/>
      <c r="BSZ2" s="645" t="s">
        <v>227</v>
      </c>
      <c r="BTA2" s="645"/>
      <c r="BTB2" s="378" t="s">
        <v>170</v>
      </c>
      <c r="BTC2" s="43" t="s">
        <v>8</v>
      </c>
      <c r="BTD2" s="43"/>
      <c r="BTE2" s="43"/>
      <c r="BTF2" s="43"/>
      <c r="BTG2" s="100"/>
      <c r="BTH2" s="645" t="s">
        <v>227</v>
      </c>
      <c r="BTI2" s="645"/>
      <c r="BTJ2" s="378" t="s">
        <v>170</v>
      </c>
      <c r="BTK2" s="43" t="s">
        <v>8</v>
      </c>
      <c r="BTL2" s="43"/>
      <c r="BTM2" s="43"/>
      <c r="BTN2" s="43"/>
      <c r="BTO2" s="100"/>
      <c r="BTP2" s="645" t="s">
        <v>227</v>
      </c>
      <c r="BTQ2" s="645"/>
      <c r="BTR2" s="378" t="s">
        <v>170</v>
      </c>
      <c r="BTS2" s="43" t="s">
        <v>8</v>
      </c>
      <c r="BTT2" s="43"/>
      <c r="BTU2" s="43"/>
      <c r="BTV2" s="43"/>
      <c r="BTW2" s="100"/>
      <c r="BTX2" s="645" t="s">
        <v>227</v>
      </c>
      <c r="BTY2" s="645"/>
      <c r="BTZ2" s="378" t="s">
        <v>170</v>
      </c>
      <c r="BUA2" s="43" t="s">
        <v>8</v>
      </c>
      <c r="BUB2" s="43"/>
      <c r="BUC2" s="43"/>
      <c r="BUD2" s="43"/>
      <c r="BUE2" s="100"/>
      <c r="BUF2" s="645" t="s">
        <v>227</v>
      </c>
      <c r="BUG2" s="645"/>
      <c r="BUH2" s="378" t="s">
        <v>170</v>
      </c>
      <c r="BUI2" s="43" t="s">
        <v>8</v>
      </c>
      <c r="BUJ2" s="43"/>
      <c r="BUK2" s="43"/>
      <c r="BUL2" s="43"/>
      <c r="BUM2" s="100"/>
      <c r="BUN2" s="645" t="s">
        <v>227</v>
      </c>
      <c r="BUO2" s="645"/>
      <c r="BUP2" s="378" t="s">
        <v>170</v>
      </c>
      <c r="BUQ2" s="43" t="s">
        <v>8</v>
      </c>
      <c r="BUR2" s="43"/>
      <c r="BUS2" s="43"/>
      <c r="BUT2" s="43"/>
      <c r="BUU2" s="100"/>
      <c r="BUV2" s="645" t="s">
        <v>227</v>
      </c>
      <c r="BUW2" s="645"/>
      <c r="BUX2" s="378" t="s">
        <v>170</v>
      </c>
      <c r="BUY2" s="43" t="s">
        <v>8</v>
      </c>
      <c r="BUZ2" s="43"/>
      <c r="BVA2" s="43"/>
      <c r="BVB2" s="43"/>
      <c r="BVC2" s="100"/>
      <c r="BVD2" s="645" t="s">
        <v>227</v>
      </c>
      <c r="BVE2" s="645"/>
      <c r="BVF2" s="378" t="s">
        <v>170</v>
      </c>
      <c r="BVG2" s="43" t="s">
        <v>8</v>
      </c>
      <c r="BVH2" s="43"/>
      <c r="BVI2" s="43"/>
      <c r="BVJ2" s="43"/>
      <c r="BVK2" s="100"/>
      <c r="BVL2" s="645" t="s">
        <v>227</v>
      </c>
      <c r="BVM2" s="645"/>
      <c r="BVN2" s="378" t="s">
        <v>170</v>
      </c>
      <c r="BVO2" s="43" t="s">
        <v>8</v>
      </c>
      <c r="BVP2" s="43"/>
      <c r="BVQ2" s="43"/>
      <c r="BVR2" s="43"/>
      <c r="BVS2" s="100"/>
      <c r="BVT2" s="645" t="s">
        <v>227</v>
      </c>
      <c r="BVU2" s="645"/>
      <c r="BVV2" s="378" t="s">
        <v>170</v>
      </c>
      <c r="BVW2" s="43" t="s">
        <v>8</v>
      </c>
      <c r="BVX2" s="43"/>
      <c r="BVY2" s="43"/>
      <c r="BVZ2" s="43"/>
      <c r="BWA2" s="100"/>
      <c r="BWB2" s="645" t="s">
        <v>227</v>
      </c>
      <c r="BWC2" s="645"/>
      <c r="BWD2" s="378" t="s">
        <v>170</v>
      </c>
      <c r="BWE2" s="43" t="s">
        <v>8</v>
      </c>
      <c r="BWF2" s="43"/>
      <c r="BWG2" s="43"/>
      <c r="BWH2" s="43"/>
      <c r="BWI2" s="100"/>
      <c r="BWJ2" s="645" t="s">
        <v>227</v>
      </c>
      <c r="BWK2" s="645"/>
      <c r="BWL2" s="378" t="s">
        <v>170</v>
      </c>
      <c r="BWM2" s="43" t="s">
        <v>8</v>
      </c>
      <c r="BWN2" s="43"/>
      <c r="BWO2" s="43"/>
      <c r="BWP2" s="43"/>
      <c r="BWQ2" s="100"/>
      <c r="BWR2" s="645" t="s">
        <v>227</v>
      </c>
      <c r="BWS2" s="645"/>
      <c r="BWT2" s="378" t="s">
        <v>170</v>
      </c>
      <c r="BWU2" s="43" t="s">
        <v>8</v>
      </c>
      <c r="BWV2" s="43"/>
      <c r="BWW2" s="43"/>
      <c r="BWX2" s="43"/>
      <c r="BWY2" s="100"/>
      <c r="BWZ2" s="645" t="s">
        <v>227</v>
      </c>
      <c r="BXA2" s="645"/>
      <c r="BXB2" s="378" t="s">
        <v>170</v>
      </c>
      <c r="BXC2" s="43" t="s">
        <v>8</v>
      </c>
      <c r="BXD2" s="43"/>
      <c r="BXE2" s="43"/>
      <c r="BXF2" s="43"/>
      <c r="BXG2" s="100"/>
      <c r="BXH2" s="645" t="s">
        <v>227</v>
      </c>
      <c r="BXI2" s="645"/>
      <c r="BXJ2" s="378" t="s">
        <v>170</v>
      </c>
      <c r="BXK2" s="43" t="s">
        <v>8</v>
      </c>
      <c r="BXL2" s="43"/>
      <c r="BXM2" s="43"/>
      <c r="BXN2" s="43"/>
      <c r="BXO2" s="100"/>
      <c r="BXP2" s="645" t="s">
        <v>227</v>
      </c>
      <c r="BXQ2" s="645"/>
      <c r="BXR2" s="378" t="s">
        <v>170</v>
      </c>
      <c r="BXS2" s="43" t="s">
        <v>8</v>
      </c>
      <c r="BXT2" s="43"/>
      <c r="BXU2" s="43"/>
      <c r="BXV2" s="43"/>
      <c r="BXW2" s="100"/>
      <c r="BXX2" s="645" t="s">
        <v>227</v>
      </c>
      <c r="BXY2" s="645"/>
      <c r="BXZ2" s="378" t="s">
        <v>170</v>
      </c>
      <c r="BYA2" s="43" t="s">
        <v>8</v>
      </c>
      <c r="BYB2" s="43"/>
      <c r="BYC2" s="43"/>
      <c r="BYD2" s="43"/>
      <c r="BYE2" s="100"/>
      <c r="BYF2" s="645" t="s">
        <v>227</v>
      </c>
      <c r="BYG2" s="645"/>
      <c r="BYH2" s="378" t="s">
        <v>170</v>
      </c>
      <c r="BYI2" s="43" t="s">
        <v>8</v>
      </c>
      <c r="BYJ2" s="43"/>
      <c r="BYK2" s="43"/>
      <c r="BYL2" s="43"/>
      <c r="BYM2" s="100"/>
      <c r="BYN2" s="645" t="s">
        <v>227</v>
      </c>
      <c r="BYO2" s="645"/>
      <c r="BYP2" s="378" t="s">
        <v>170</v>
      </c>
      <c r="BYQ2" s="43" t="s">
        <v>8</v>
      </c>
      <c r="BYR2" s="43"/>
      <c r="BYS2" s="43"/>
      <c r="BYT2" s="43"/>
      <c r="BYU2" s="100"/>
      <c r="BYV2" s="645" t="s">
        <v>227</v>
      </c>
      <c r="BYW2" s="645"/>
      <c r="BYX2" s="378" t="s">
        <v>170</v>
      </c>
      <c r="BYY2" s="43" t="s">
        <v>8</v>
      </c>
      <c r="BYZ2" s="43"/>
      <c r="BZA2" s="43"/>
      <c r="BZB2" s="43"/>
      <c r="BZC2" s="100"/>
      <c r="BZD2" s="645" t="s">
        <v>227</v>
      </c>
      <c r="BZE2" s="645"/>
      <c r="BZF2" s="378" t="s">
        <v>170</v>
      </c>
      <c r="BZG2" s="43" t="s">
        <v>8</v>
      </c>
      <c r="BZH2" s="43"/>
      <c r="BZI2" s="43"/>
      <c r="BZJ2" s="43"/>
      <c r="BZK2" s="100"/>
      <c r="BZL2" s="645" t="s">
        <v>227</v>
      </c>
      <c r="BZM2" s="645"/>
      <c r="BZN2" s="378" t="s">
        <v>170</v>
      </c>
      <c r="BZO2" s="43" t="s">
        <v>8</v>
      </c>
      <c r="BZP2" s="43"/>
      <c r="BZQ2" s="43"/>
      <c r="BZR2" s="43"/>
      <c r="BZS2" s="100"/>
      <c r="BZT2" s="645" t="s">
        <v>227</v>
      </c>
      <c r="BZU2" s="645"/>
      <c r="BZV2" s="378" t="s">
        <v>170</v>
      </c>
      <c r="BZW2" s="43" t="s">
        <v>8</v>
      </c>
      <c r="BZX2" s="43"/>
      <c r="BZY2" s="43"/>
      <c r="BZZ2" s="43"/>
      <c r="CAA2" s="100"/>
      <c r="CAB2" s="645" t="s">
        <v>227</v>
      </c>
      <c r="CAC2" s="645"/>
      <c r="CAD2" s="378" t="s">
        <v>170</v>
      </c>
      <c r="CAE2" s="43" t="s">
        <v>8</v>
      </c>
      <c r="CAF2" s="43"/>
      <c r="CAG2" s="43"/>
      <c r="CAH2" s="43"/>
      <c r="CAI2" s="100"/>
      <c r="CAJ2" s="645" t="s">
        <v>227</v>
      </c>
      <c r="CAK2" s="645"/>
      <c r="CAL2" s="378" t="s">
        <v>170</v>
      </c>
      <c r="CAM2" s="43" t="s">
        <v>8</v>
      </c>
      <c r="CAN2" s="43"/>
      <c r="CAO2" s="43"/>
      <c r="CAP2" s="43"/>
      <c r="CAQ2" s="100"/>
      <c r="CAR2" s="645" t="s">
        <v>227</v>
      </c>
      <c r="CAS2" s="645"/>
      <c r="CAT2" s="378" t="s">
        <v>170</v>
      </c>
      <c r="CAU2" s="43" t="s">
        <v>8</v>
      </c>
      <c r="CAV2" s="43"/>
      <c r="CAW2" s="43"/>
      <c r="CAX2" s="43"/>
      <c r="CAY2" s="100"/>
      <c r="CAZ2" s="645" t="s">
        <v>227</v>
      </c>
      <c r="CBA2" s="645"/>
      <c r="CBB2" s="378" t="s">
        <v>170</v>
      </c>
      <c r="CBC2" s="43" t="s">
        <v>8</v>
      </c>
      <c r="CBD2" s="43"/>
      <c r="CBE2" s="43"/>
      <c r="CBF2" s="43"/>
      <c r="CBG2" s="100"/>
      <c r="CBH2" s="645" t="s">
        <v>227</v>
      </c>
      <c r="CBI2" s="645"/>
      <c r="CBJ2" s="378" t="s">
        <v>170</v>
      </c>
      <c r="CBK2" s="43" t="s">
        <v>8</v>
      </c>
      <c r="CBL2" s="43"/>
      <c r="CBM2" s="43"/>
      <c r="CBN2" s="43"/>
      <c r="CBO2" s="100"/>
      <c r="CBP2" s="645" t="s">
        <v>227</v>
      </c>
      <c r="CBQ2" s="645"/>
      <c r="CBR2" s="378" t="s">
        <v>170</v>
      </c>
      <c r="CBS2" s="43" t="s">
        <v>8</v>
      </c>
      <c r="CBT2" s="43"/>
      <c r="CBU2" s="43"/>
      <c r="CBV2" s="43"/>
      <c r="CBW2" s="100"/>
      <c r="CBX2" s="645" t="s">
        <v>227</v>
      </c>
      <c r="CBY2" s="645"/>
      <c r="CBZ2" s="378" t="s">
        <v>170</v>
      </c>
      <c r="CCA2" s="43" t="s">
        <v>8</v>
      </c>
      <c r="CCB2" s="43"/>
      <c r="CCC2" s="43"/>
      <c r="CCD2" s="43"/>
      <c r="CCE2" s="100"/>
      <c r="CCF2" s="645" t="s">
        <v>227</v>
      </c>
      <c r="CCG2" s="645"/>
      <c r="CCH2" s="378" t="s">
        <v>170</v>
      </c>
      <c r="CCI2" s="43" t="s">
        <v>8</v>
      </c>
      <c r="CCJ2" s="43"/>
      <c r="CCK2" s="43"/>
      <c r="CCL2" s="43"/>
      <c r="CCM2" s="100"/>
      <c r="CCN2" s="645" t="s">
        <v>227</v>
      </c>
      <c r="CCO2" s="645"/>
      <c r="CCP2" s="378" t="s">
        <v>170</v>
      </c>
      <c r="CCQ2" s="43" t="s">
        <v>8</v>
      </c>
      <c r="CCR2" s="43"/>
      <c r="CCS2" s="43"/>
      <c r="CCT2" s="43"/>
      <c r="CCU2" s="100"/>
      <c r="CCV2" s="645" t="s">
        <v>227</v>
      </c>
      <c r="CCW2" s="645"/>
      <c r="CCX2" s="378" t="s">
        <v>170</v>
      </c>
      <c r="CCY2" s="43" t="s">
        <v>8</v>
      </c>
      <c r="CCZ2" s="43"/>
      <c r="CDA2" s="43"/>
      <c r="CDB2" s="43"/>
      <c r="CDC2" s="100"/>
      <c r="CDD2" s="645" t="s">
        <v>227</v>
      </c>
      <c r="CDE2" s="645"/>
      <c r="CDF2" s="378" t="s">
        <v>170</v>
      </c>
      <c r="CDG2" s="43" t="s">
        <v>8</v>
      </c>
      <c r="CDH2" s="43"/>
      <c r="CDI2" s="43"/>
      <c r="CDJ2" s="43"/>
      <c r="CDK2" s="100"/>
      <c r="CDL2" s="645" t="s">
        <v>227</v>
      </c>
      <c r="CDM2" s="645"/>
      <c r="CDN2" s="378" t="s">
        <v>170</v>
      </c>
      <c r="CDO2" s="43" t="s">
        <v>8</v>
      </c>
      <c r="CDP2" s="43"/>
      <c r="CDQ2" s="43"/>
      <c r="CDR2" s="43"/>
      <c r="CDS2" s="100"/>
      <c r="CDT2" s="645" t="s">
        <v>227</v>
      </c>
      <c r="CDU2" s="645"/>
      <c r="CDV2" s="378" t="s">
        <v>170</v>
      </c>
      <c r="CDW2" s="43" t="s">
        <v>8</v>
      </c>
      <c r="CDX2" s="43"/>
      <c r="CDY2" s="43"/>
      <c r="CDZ2" s="43"/>
      <c r="CEA2" s="100"/>
      <c r="CEB2" s="645" t="s">
        <v>227</v>
      </c>
      <c r="CEC2" s="645"/>
      <c r="CED2" s="378" t="s">
        <v>170</v>
      </c>
      <c r="CEE2" s="43" t="s">
        <v>8</v>
      </c>
      <c r="CEF2" s="43"/>
      <c r="CEG2" s="43"/>
      <c r="CEH2" s="43"/>
      <c r="CEI2" s="100"/>
      <c r="CEJ2" s="645" t="s">
        <v>227</v>
      </c>
      <c r="CEK2" s="645"/>
      <c r="CEL2" s="378" t="s">
        <v>170</v>
      </c>
      <c r="CEM2" s="43" t="s">
        <v>8</v>
      </c>
      <c r="CEN2" s="43"/>
      <c r="CEO2" s="43"/>
      <c r="CEP2" s="43"/>
      <c r="CEQ2" s="100"/>
      <c r="CER2" s="645" t="s">
        <v>227</v>
      </c>
      <c r="CES2" s="645"/>
      <c r="CET2" s="378" t="s">
        <v>170</v>
      </c>
      <c r="CEU2" s="43" t="s">
        <v>8</v>
      </c>
      <c r="CEV2" s="43"/>
      <c r="CEW2" s="43"/>
      <c r="CEX2" s="43"/>
      <c r="CEY2" s="100"/>
      <c r="CEZ2" s="645" t="s">
        <v>227</v>
      </c>
      <c r="CFA2" s="645"/>
      <c r="CFB2" s="378" t="s">
        <v>170</v>
      </c>
      <c r="CFC2" s="43" t="s">
        <v>8</v>
      </c>
      <c r="CFD2" s="43"/>
      <c r="CFE2" s="43"/>
      <c r="CFF2" s="43"/>
      <c r="CFG2" s="100"/>
      <c r="CFH2" s="645" t="s">
        <v>227</v>
      </c>
      <c r="CFI2" s="645"/>
      <c r="CFJ2" s="378" t="s">
        <v>170</v>
      </c>
      <c r="CFK2" s="43" t="s">
        <v>8</v>
      </c>
      <c r="CFL2" s="43"/>
      <c r="CFM2" s="43"/>
      <c r="CFN2" s="43"/>
      <c r="CFO2" s="100"/>
      <c r="CFP2" s="645" t="s">
        <v>227</v>
      </c>
      <c r="CFQ2" s="645"/>
      <c r="CFR2" s="378" t="s">
        <v>170</v>
      </c>
      <c r="CFS2" s="43" t="s">
        <v>8</v>
      </c>
      <c r="CFT2" s="43"/>
      <c r="CFU2" s="43"/>
      <c r="CFV2" s="43"/>
      <c r="CFW2" s="100"/>
      <c r="CFX2" s="645" t="s">
        <v>227</v>
      </c>
      <c r="CFY2" s="645"/>
      <c r="CFZ2" s="378" t="s">
        <v>170</v>
      </c>
      <c r="CGA2" s="43" t="s">
        <v>8</v>
      </c>
      <c r="CGB2" s="43"/>
      <c r="CGC2" s="43"/>
      <c r="CGD2" s="43"/>
      <c r="CGE2" s="100"/>
      <c r="CGF2" s="645" t="s">
        <v>227</v>
      </c>
      <c r="CGG2" s="645"/>
      <c r="CGH2" s="378" t="s">
        <v>170</v>
      </c>
      <c r="CGI2" s="43" t="s">
        <v>8</v>
      </c>
      <c r="CGJ2" s="43"/>
      <c r="CGK2" s="43"/>
      <c r="CGL2" s="43"/>
      <c r="CGM2" s="100"/>
      <c r="CGN2" s="645" t="s">
        <v>227</v>
      </c>
      <c r="CGO2" s="645"/>
      <c r="CGP2" s="378" t="s">
        <v>170</v>
      </c>
      <c r="CGQ2" s="43" t="s">
        <v>8</v>
      </c>
      <c r="CGR2" s="43"/>
      <c r="CGS2" s="43"/>
      <c r="CGT2" s="43"/>
      <c r="CGU2" s="100"/>
      <c r="CGV2" s="645" t="s">
        <v>227</v>
      </c>
      <c r="CGW2" s="645"/>
      <c r="CGX2" s="378" t="s">
        <v>170</v>
      </c>
      <c r="CGY2" s="43" t="s">
        <v>8</v>
      </c>
      <c r="CGZ2" s="43"/>
      <c r="CHA2" s="43"/>
      <c r="CHB2" s="43"/>
      <c r="CHC2" s="100"/>
      <c r="CHD2" s="645" t="s">
        <v>227</v>
      </c>
      <c r="CHE2" s="645"/>
      <c r="CHF2" s="378" t="s">
        <v>170</v>
      </c>
      <c r="CHG2" s="43" t="s">
        <v>8</v>
      </c>
      <c r="CHH2" s="43"/>
      <c r="CHI2" s="43"/>
      <c r="CHJ2" s="43"/>
      <c r="CHK2" s="100"/>
      <c r="CHL2" s="645" t="s">
        <v>227</v>
      </c>
      <c r="CHM2" s="645"/>
      <c r="CHN2" s="378" t="s">
        <v>170</v>
      </c>
      <c r="CHO2" s="43" t="s">
        <v>8</v>
      </c>
      <c r="CHP2" s="43"/>
      <c r="CHQ2" s="43"/>
      <c r="CHR2" s="43"/>
      <c r="CHS2" s="100"/>
      <c r="CHT2" s="645" t="s">
        <v>227</v>
      </c>
      <c r="CHU2" s="645"/>
      <c r="CHV2" s="378" t="s">
        <v>170</v>
      </c>
      <c r="CHW2" s="43" t="s">
        <v>8</v>
      </c>
      <c r="CHX2" s="43"/>
      <c r="CHY2" s="43"/>
      <c r="CHZ2" s="43"/>
      <c r="CIA2" s="100"/>
      <c r="CIB2" s="645" t="s">
        <v>227</v>
      </c>
      <c r="CIC2" s="645"/>
      <c r="CID2" s="378" t="s">
        <v>170</v>
      </c>
      <c r="CIE2" s="43" t="s">
        <v>8</v>
      </c>
      <c r="CIF2" s="43"/>
      <c r="CIG2" s="43"/>
      <c r="CIH2" s="43"/>
      <c r="CII2" s="100"/>
      <c r="CIJ2" s="645" t="s">
        <v>227</v>
      </c>
      <c r="CIK2" s="645"/>
      <c r="CIL2" s="378" t="s">
        <v>170</v>
      </c>
      <c r="CIM2" s="43" t="s">
        <v>8</v>
      </c>
      <c r="CIN2" s="43"/>
      <c r="CIO2" s="43"/>
      <c r="CIP2" s="43"/>
      <c r="CIQ2" s="100"/>
      <c r="CIR2" s="645" t="s">
        <v>227</v>
      </c>
      <c r="CIS2" s="645"/>
      <c r="CIT2" s="378" t="s">
        <v>170</v>
      </c>
      <c r="CIU2" s="43" t="s">
        <v>8</v>
      </c>
      <c r="CIV2" s="43"/>
      <c r="CIW2" s="43"/>
      <c r="CIX2" s="43"/>
      <c r="CIY2" s="100"/>
      <c r="CIZ2" s="645" t="s">
        <v>227</v>
      </c>
      <c r="CJA2" s="645"/>
      <c r="CJB2" s="378" t="s">
        <v>170</v>
      </c>
      <c r="CJC2" s="43" t="s">
        <v>8</v>
      </c>
      <c r="CJD2" s="43"/>
      <c r="CJE2" s="43"/>
      <c r="CJF2" s="43"/>
      <c r="CJG2" s="100"/>
      <c r="CJH2" s="645" t="s">
        <v>227</v>
      </c>
      <c r="CJI2" s="645"/>
      <c r="CJJ2" s="378" t="s">
        <v>170</v>
      </c>
      <c r="CJK2" s="43" t="s">
        <v>8</v>
      </c>
      <c r="CJL2" s="43"/>
      <c r="CJM2" s="43"/>
      <c r="CJN2" s="43"/>
      <c r="CJO2" s="100"/>
      <c r="CJP2" s="645" t="s">
        <v>227</v>
      </c>
      <c r="CJQ2" s="645"/>
      <c r="CJR2" s="378" t="s">
        <v>170</v>
      </c>
      <c r="CJS2" s="43" t="s">
        <v>8</v>
      </c>
      <c r="CJT2" s="43"/>
      <c r="CJU2" s="43"/>
      <c r="CJV2" s="43"/>
      <c r="CJW2" s="100"/>
      <c r="CJX2" s="645" t="s">
        <v>227</v>
      </c>
      <c r="CJY2" s="645"/>
      <c r="CJZ2" s="378" t="s">
        <v>170</v>
      </c>
      <c r="CKA2" s="43" t="s">
        <v>8</v>
      </c>
      <c r="CKB2" s="43"/>
      <c r="CKC2" s="43"/>
      <c r="CKD2" s="43"/>
      <c r="CKE2" s="100"/>
      <c r="CKF2" s="645" t="s">
        <v>227</v>
      </c>
      <c r="CKG2" s="645"/>
      <c r="CKH2" s="378" t="s">
        <v>170</v>
      </c>
      <c r="CKI2" s="43" t="s">
        <v>8</v>
      </c>
      <c r="CKJ2" s="43"/>
      <c r="CKK2" s="43"/>
      <c r="CKL2" s="43"/>
      <c r="CKM2" s="100"/>
      <c r="CKN2" s="645" t="s">
        <v>227</v>
      </c>
      <c r="CKO2" s="645"/>
      <c r="CKP2" s="378" t="s">
        <v>170</v>
      </c>
      <c r="CKQ2" s="43" t="s">
        <v>8</v>
      </c>
      <c r="CKR2" s="43"/>
      <c r="CKS2" s="43"/>
      <c r="CKT2" s="43"/>
      <c r="CKU2" s="100"/>
      <c r="CKV2" s="645" t="s">
        <v>227</v>
      </c>
      <c r="CKW2" s="645"/>
      <c r="CKX2" s="378" t="s">
        <v>170</v>
      </c>
      <c r="CKY2" s="43" t="s">
        <v>8</v>
      </c>
      <c r="CKZ2" s="43"/>
      <c r="CLA2" s="43"/>
      <c r="CLB2" s="43"/>
      <c r="CLC2" s="100"/>
      <c r="CLD2" s="645" t="s">
        <v>227</v>
      </c>
      <c r="CLE2" s="645"/>
      <c r="CLF2" s="378" t="s">
        <v>170</v>
      </c>
      <c r="CLG2" s="43" t="s">
        <v>8</v>
      </c>
      <c r="CLH2" s="43"/>
      <c r="CLI2" s="43"/>
      <c r="CLJ2" s="43"/>
      <c r="CLK2" s="100"/>
      <c r="CLL2" s="645" t="s">
        <v>227</v>
      </c>
      <c r="CLM2" s="645"/>
      <c r="CLN2" s="378" t="s">
        <v>170</v>
      </c>
      <c r="CLO2" s="43" t="s">
        <v>8</v>
      </c>
      <c r="CLP2" s="43"/>
      <c r="CLQ2" s="43"/>
      <c r="CLR2" s="43"/>
      <c r="CLS2" s="100"/>
      <c r="CLT2" s="645" t="s">
        <v>227</v>
      </c>
      <c r="CLU2" s="645"/>
      <c r="CLV2" s="378" t="s">
        <v>170</v>
      </c>
      <c r="CLW2" s="43" t="s">
        <v>8</v>
      </c>
      <c r="CLX2" s="43"/>
      <c r="CLY2" s="43"/>
      <c r="CLZ2" s="43"/>
      <c r="CMA2" s="100"/>
      <c r="CMB2" s="645" t="s">
        <v>227</v>
      </c>
      <c r="CMC2" s="645"/>
      <c r="CMD2" s="378" t="s">
        <v>170</v>
      </c>
      <c r="CME2" s="43" t="s">
        <v>8</v>
      </c>
      <c r="CMF2" s="43"/>
      <c r="CMG2" s="43"/>
      <c r="CMH2" s="43"/>
      <c r="CMI2" s="100"/>
      <c r="CMJ2" s="645" t="s">
        <v>227</v>
      </c>
      <c r="CMK2" s="645"/>
      <c r="CML2" s="378" t="s">
        <v>170</v>
      </c>
      <c r="CMM2" s="43" t="s">
        <v>8</v>
      </c>
      <c r="CMN2" s="43"/>
      <c r="CMO2" s="43"/>
      <c r="CMP2" s="43"/>
      <c r="CMQ2" s="100"/>
      <c r="CMR2" s="645" t="s">
        <v>227</v>
      </c>
      <c r="CMS2" s="645"/>
      <c r="CMT2" s="378" t="s">
        <v>170</v>
      </c>
      <c r="CMU2" s="43" t="s">
        <v>8</v>
      </c>
      <c r="CMV2" s="43"/>
      <c r="CMW2" s="43"/>
      <c r="CMX2" s="43"/>
      <c r="CMY2" s="100"/>
      <c r="CMZ2" s="645" t="s">
        <v>227</v>
      </c>
      <c r="CNA2" s="645"/>
      <c r="CNB2" s="378" t="s">
        <v>170</v>
      </c>
      <c r="CNC2" s="43" t="s">
        <v>8</v>
      </c>
      <c r="CND2" s="43"/>
      <c r="CNE2" s="43"/>
      <c r="CNF2" s="43"/>
      <c r="CNG2" s="100"/>
      <c r="CNH2" s="645" t="s">
        <v>227</v>
      </c>
      <c r="CNI2" s="645"/>
      <c r="CNJ2" s="378" t="s">
        <v>170</v>
      </c>
      <c r="CNK2" s="43" t="s">
        <v>8</v>
      </c>
      <c r="CNL2" s="43"/>
      <c r="CNM2" s="43"/>
      <c r="CNN2" s="43"/>
      <c r="CNO2" s="100"/>
      <c r="CNP2" s="645" t="s">
        <v>227</v>
      </c>
      <c r="CNQ2" s="645"/>
      <c r="CNR2" s="378" t="s">
        <v>170</v>
      </c>
      <c r="CNS2" s="43" t="s">
        <v>8</v>
      </c>
      <c r="CNT2" s="43"/>
      <c r="CNU2" s="43"/>
      <c r="CNV2" s="43"/>
      <c r="CNW2" s="100"/>
      <c r="CNX2" s="645" t="s">
        <v>227</v>
      </c>
      <c r="CNY2" s="645"/>
      <c r="CNZ2" s="378" t="s">
        <v>170</v>
      </c>
      <c r="COA2" s="43" t="s">
        <v>8</v>
      </c>
      <c r="COB2" s="43"/>
      <c r="COC2" s="43"/>
      <c r="COD2" s="43"/>
      <c r="COE2" s="100"/>
      <c r="COF2" s="645" t="s">
        <v>227</v>
      </c>
      <c r="COG2" s="645"/>
      <c r="COH2" s="378" t="s">
        <v>170</v>
      </c>
      <c r="COI2" s="43" t="s">
        <v>8</v>
      </c>
      <c r="COJ2" s="43"/>
      <c r="COK2" s="43"/>
      <c r="COL2" s="43"/>
      <c r="COM2" s="100"/>
      <c r="CON2" s="645" t="s">
        <v>227</v>
      </c>
      <c r="COO2" s="645"/>
      <c r="COP2" s="378" t="s">
        <v>170</v>
      </c>
      <c r="COQ2" s="43" t="s">
        <v>8</v>
      </c>
      <c r="COR2" s="43"/>
      <c r="COS2" s="43"/>
      <c r="COT2" s="43"/>
      <c r="COU2" s="100"/>
      <c r="COV2" s="645" t="s">
        <v>227</v>
      </c>
      <c r="COW2" s="645"/>
      <c r="COX2" s="378" t="s">
        <v>170</v>
      </c>
      <c r="COY2" s="43" t="s">
        <v>8</v>
      </c>
      <c r="COZ2" s="43"/>
      <c r="CPA2" s="43"/>
      <c r="CPB2" s="43"/>
      <c r="CPC2" s="100"/>
      <c r="CPD2" s="645" t="s">
        <v>227</v>
      </c>
      <c r="CPE2" s="645"/>
      <c r="CPF2" s="378" t="s">
        <v>170</v>
      </c>
      <c r="CPG2" s="43" t="s">
        <v>8</v>
      </c>
      <c r="CPH2" s="43"/>
      <c r="CPI2" s="43"/>
      <c r="CPJ2" s="43"/>
      <c r="CPK2" s="100"/>
      <c r="CPL2" s="645" t="s">
        <v>227</v>
      </c>
      <c r="CPM2" s="645"/>
      <c r="CPN2" s="378" t="s">
        <v>170</v>
      </c>
      <c r="CPO2" s="43" t="s">
        <v>8</v>
      </c>
      <c r="CPP2" s="43"/>
      <c r="CPQ2" s="43"/>
      <c r="CPR2" s="43"/>
      <c r="CPS2" s="100"/>
      <c r="CPT2" s="645" t="s">
        <v>227</v>
      </c>
      <c r="CPU2" s="645"/>
      <c r="CPV2" s="378" t="s">
        <v>170</v>
      </c>
      <c r="CPW2" s="43" t="s">
        <v>8</v>
      </c>
      <c r="CPX2" s="43"/>
      <c r="CPY2" s="43"/>
      <c r="CPZ2" s="43"/>
      <c r="CQA2" s="100"/>
      <c r="CQB2" s="645" t="s">
        <v>227</v>
      </c>
      <c r="CQC2" s="645"/>
      <c r="CQD2" s="378" t="s">
        <v>170</v>
      </c>
      <c r="CQE2" s="43" t="s">
        <v>8</v>
      </c>
      <c r="CQF2" s="43"/>
      <c r="CQG2" s="43"/>
      <c r="CQH2" s="43"/>
      <c r="CQI2" s="100"/>
      <c r="CQJ2" s="645" t="s">
        <v>227</v>
      </c>
      <c r="CQK2" s="645"/>
      <c r="CQL2" s="378" t="s">
        <v>170</v>
      </c>
      <c r="CQM2" s="43" t="s">
        <v>8</v>
      </c>
      <c r="CQN2" s="43"/>
      <c r="CQO2" s="43"/>
      <c r="CQP2" s="43"/>
      <c r="CQQ2" s="100"/>
      <c r="CQR2" s="645" t="s">
        <v>227</v>
      </c>
      <c r="CQS2" s="645"/>
      <c r="CQT2" s="378" t="s">
        <v>170</v>
      </c>
      <c r="CQU2" s="43" t="s">
        <v>8</v>
      </c>
      <c r="CQV2" s="43"/>
      <c r="CQW2" s="43"/>
      <c r="CQX2" s="43"/>
      <c r="CQY2" s="100"/>
      <c r="CQZ2" s="645" t="s">
        <v>227</v>
      </c>
      <c r="CRA2" s="645"/>
      <c r="CRB2" s="378" t="s">
        <v>170</v>
      </c>
      <c r="CRC2" s="43" t="s">
        <v>8</v>
      </c>
      <c r="CRD2" s="43"/>
      <c r="CRE2" s="43"/>
      <c r="CRF2" s="43"/>
      <c r="CRG2" s="100"/>
      <c r="CRH2" s="645" t="s">
        <v>227</v>
      </c>
      <c r="CRI2" s="645"/>
      <c r="CRJ2" s="378" t="s">
        <v>170</v>
      </c>
      <c r="CRK2" s="43" t="s">
        <v>8</v>
      </c>
      <c r="CRL2" s="43"/>
      <c r="CRM2" s="43"/>
      <c r="CRN2" s="43"/>
      <c r="CRO2" s="100"/>
      <c r="CRP2" s="645" t="s">
        <v>227</v>
      </c>
      <c r="CRQ2" s="645"/>
      <c r="CRR2" s="378" t="s">
        <v>170</v>
      </c>
      <c r="CRS2" s="43" t="s">
        <v>8</v>
      </c>
      <c r="CRT2" s="43"/>
      <c r="CRU2" s="43"/>
      <c r="CRV2" s="43"/>
      <c r="CRW2" s="100"/>
      <c r="CRX2" s="645" t="s">
        <v>227</v>
      </c>
      <c r="CRY2" s="645"/>
      <c r="CRZ2" s="378" t="s">
        <v>170</v>
      </c>
      <c r="CSA2" s="43" t="s">
        <v>8</v>
      </c>
      <c r="CSB2" s="43"/>
      <c r="CSC2" s="43"/>
      <c r="CSD2" s="43"/>
      <c r="CSE2" s="100"/>
      <c r="CSF2" s="645" t="s">
        <v>227</v>
      </c>
      <c r="CSG2" s="645"/>
      <c r="CSH2" s="378" t="s">
        <v>170</v>
      </c>
      <c r="CSI2" s="43" t="s">
        <v>8</v>
      </c>
      <c r="CSJ2" s="43"/>
      <c r="CSK2" s="43"/>
      <c r="CSL2" s="43"/>
      <c r="CSM2" s="100"/>
      <c r="CSN2" s="645" t="s">
        <v>227</v>
      </c>
      <c r="CSO2" s="645"/>
      <c r="CSP2" s="378" t="s">
        <v>170</v>
      </c>
      <c r="CSQ2" s="43" t="s">
        <v>8</v>
      </c>
      <c r="CSR2" s="43"/>
      <c r="CSS2" s="43"/>
      <c r="CST2" s="43"/>
      <c r="CSU2" s="100"/>
      <c r="CSV2" s="645" t="s">
        <v>227</v>
      </c>
      <c r="CSW2" s="645"/>
      <c r="CSX2" s="378" t="s">
        <v>170</v>
      </c>
      <c r="CSY2" s="43" t="s">
        <v>8</v>
      </c>
      <c r="CSZ2" s="43"/>
      <c r="CTA2" s="43"/>
      <c r="CTB2" s="43"/>
      <c r="CTC2" s="100"/>
      <c r="CTD2" s="645" t="s">
        <v>227</v>
      </c>
      <c r="CTE2" s="645"/>
      <c r="CTF2" s="378" t="s">
        <v>170</v>
      </c>
      <c r="CTG2" s="43" t="s">
        <v>8</v>
      </c>
      <c r="CTH2" s="43"/>
      <c r="CTI2" s="43"/>
      <c r="CTJ2" s="43"/>
      <c r="CTK2" s="100"/>
      <c r="CTL2" s="645" t="s">
        <v>227</v>
      </c>
      <c r="CTM2" s="645"/>
      <c r="CTN2" s="378" t="s">
        <v>170</v>
      </c>
      <c r="CTO2" s="43" t="s">
        <v>8</v>
      </c>
      <c r="CTP2" s="43"/>
      <c r="CTQ2" s="43"/>
      <c r="CTR2" s="43"/>
      <c r="CTS2" s="100"/>
      <c r="CTT2" s="645" t="s">
        <v>227</v>
      </c>
      <c r="CTU2" s="645"/>
      <c r="CTV2" s="378" t="s">
        <v>170</v>
      </c>
      <c r="CTW2" s="43" t="s">
        <v>8</v>
      </c>
      <c r="CTX2" s="43"/>
      <c r="CTY2" s="43"/>
      <c r="CTZ2" s="43"/>
      <c r="CUA2" s="100"/>
      <c r="CUB2" s="645" t="s">
        <v>227</v>
      </c>
      <c r="CUC2" s="645"/>
      <c r="CUD2" s="378" t="s">
        <v>170</v>
      </c>
      <c r="CUE2" s="43" t="s">
        <v>8</v>
      </c>
      <c r="CUF2" s="43"/>
      <c r="CUG2" s="43"/>
      <c r="CUH2" s="43"/>
      <c r="CUI2" s="100"/>
      <c r="CUJ2" s="645" t="s">
        <v>227</v>
      </c>
      <c r="CUK2" s="645"/>
      <c r="CUL2" s="378" t="s">
        <v>170</v>
      </c>
      <c r="CUM2" s="43" t="s">
        <v>8</v>
      </c>
      <c r="CUN2" s="43"/>
      <c r="CUO2" s="43"/>
      <c r="CUP2" s="43"/>
      <c r="CUQ2" s="100"/>
      <c r="CUR2" s="645" t="s">
        <v>227</v>
      </c>
      <c r="CUS2" s="645"/>
      <c r="CUT2" s="378" t="s">
        <v>170</v>
      </c>
      <c r="CUU2" s="43" t="s">
        <v>8</v>
      </c>
      <c r="CUV2" s="43"/>
      <c r="CUW2" s="43"/>
      <c r="CUX2" s="43"/>
      <c r="CUY2" s="100"/>
      <c r="CUZ2" s="645" t="s">
        <v>227</v>
      </c>
      <c r="CVA2" s="645"/>
      <c r="CVB2" s="378" t="s">
        <v>170</v>
      </c>
      <c r="CVC2" s="43" t="s">
        <v>8</v>
      </c>
      <c r="CVD2" s="43"/>
      <c r="CVE2" s="43"/>
      <c r="CVF2" s="43"/>
      <c r="CVG2" s="100"/>
      <c r="CVH2" s="645" t="s">
        <v>227</v>
      </c>
      <c r="CVI2" s="645"/>
      <c r="CVJ2" s="378" t="s">
        <v>170</v>
      </c>
      <c r="CVK2" s="43" t="s">
        <v>8</v>
      </c>
      <c r="CVL2" s="43"/>
      <c r="CVM2" s="43"/>
      <c r="CVN2" s="43"/>
      <c r="CVO2" s="100"/>
      <c r="CVP2" s="645" t="s">
        <v>227</v>
      </c>
      <c r="CVQ2" s="645"/>
      <c r="CVR2" s="378" t="s">
        <v>170</v>
      </c>
      <c r="CVS2" s="43" t="s">
        <v>8</v>
      </c>
      <c r="CVT2" s="43"/>
      <c r="CVU2" s="43"/>
      <c r="CVV2" s="43"/>
      <c r="CVW2" s="100"/>
      <c r="CVX2" s="645" t="s">
        <v>227</v>
      </c>
      <c r="CVY2" s="645"/>
      <c r="CVZ2" s="378" t="s">
        <v>170</v>
      </c>
      <c r="CWA2" s="43" t="s">
        <v>8</v>
      </c>
      <c r="CWB2" s="43"/>
      <c r="CWC2" s="43"/>
      <c r="CWD2" s="43"/>
      <c r="CWE2" s="100"/>
      <c r="CWF2" s="645" t="s">
        <v>227</v>
      </c>
      <c r="CWG2" s="645"/>
      <c r="CWH2" s="378" t="s">
        <v>170</v>
      </c>
      <c r="CWI2" s="43" t="s">
        <v>8</v>
      </c>
      <c r="CWJ2" s="43"/>
      <c r="CWK2" s="43"/>
      <c r="CWL2" s="43"/>
      <c r="CWM2" s="100"/>
      <c r="CWN2" s="645" t="s">
        <v>227</v>
      </c>
      <c r="CWO2" s="645"/>
      <c r="CWP2" s="378" t="s">
        <v>170</v>
      </c>
      <c r="CWQ2" s="43" t="s">
        <v>8</v>
      </c>
      <c r="CWR2" s="43"/>
      <c r="CWS2" s="43"/>
      <c r="CWT2" s="43"/>
      <c r="CWU2" s="100"/>
      <c r="CWV2" s="645" t="s">
        <v>227</v>
      </c>
      <c r="CWW2" s="645"/>
      <c r="CWX2" s="378" t="s">
        <v>170</v>
      </c>
      <c r="CWY2" s="43" t="s">
        <v>8</v>
      </c>
      <c r="CWZ2" s="43"/>
      <c r="CXA2" s="43"/>
      <c r="CXB2" s="43"/>
      <c r="CXC2" s="100"/>
      <c r="CXD2" s="645" t="s">
        <v>227</v>
      </c>
      <c r="CXE2" s="645"/>
      <c r="CXF2" s="378" t="s">
        <v>170</v>
      </c>
      <c r="CXG2" s="43" t="s">
        <v>8</v>
      </c>
      <c r="CXH2" s="43"/>
      <c r="CXI2" s="43"/>
      <c r="CXJ2" s="43"/>
      <c r="CXK2" s="100"/>
      <c r="CXL2" s="645" t="s">
        <v>227</v>
      </c>
      <c r="CXM2" s="645"/>
      <c r="CXN2" s="378" t="s">
        <v>170</v>
      </c>
      <c r="CXO2" s="43" t="s">
        <v>8</v>
      </c>
      <c r="CXP2" s="43"/>
      <c r="CXQ2" s="43"/>
      <c r="CXR2" s="43"/>
      <c r="CXS2" s="100"/>
      <c r="CXT2" s="645" t="s">
        <v>227</v>
      </c>
      <c r="CXU2" s="645"/>
      <c r="CXV2" s="378" t="s">
        <v>170</v>
      </c>
      <c r="CXW2" s="43" t="s">
        <v>8</v>
      </c>
      <c r="CXX2" s="43"/>
      <c r="CXY2" s="43"/>
      <c r="CXZ2" s="43"/>
      <c r="CYA2" s="100"/>
      <c r="CYB2" s="645" t="s">
        <v>227</v>
      </c>
      <c r="CYC2" s="645"/>
      <c r="CYD2" s="378" t="s">
        <v>170</v>
      </c>
      <c r="CYE2" s="43" t="s">
        <v>8</v>
      </c>
      <c r="CYF2" s="43"/>
      <c r="CYG2" s="43"/>
      <c r="CYH2" s="43"/>
      <c r="CYI2" s="100"/>
      <c r="CYJ2" s="645" t="s">
        <v>227</v>
      </c>
      <c r="CYK2" s="645"/>
      <c r="CYL2" s="378" t="s">
        <v>170</v>
      </c>
      <c r="CYM2" s="43" t="s">
        <v>8</v>
      </c>
      <c r="CYN2" s="43"/>
      <c r="CYO2" s="43"/>
      <c r="CYP2" s="43"/>
      <c r="CYQ2" s="100"/>
      <c r="CYR2" s="645" t="s">
        <v>227</v>
      </c>
      <c r="CYS2" s="645"/>
      <c r="CYT2" s="378" t="s">
        <v>170</v>
      </c>
      <c r="CYU2" s="43" t="s">
        <v>8</v>
      </c>
      <c r="CYV2" s="43"/>
      <c r="CYW2" s="43"/>
      <c r="CYX2" s="43"/>
      <c r="CYY2" s="100"/>
      <c r="CYZ2" s="645" t="s">
        <v>227</v>
      </c>
      <c r="CZA2" s="645"/>
      <c r="CZB2" s="378" t="s">
        <v>170</v>
      </c>
      <c r="CZC2" s="43" t="s">
        <v>8</v>
      </c>
      <c r="CZD2" s="43"/>
      <c r="CZE2" s="43"/>
      <c r="CZF2" s="43"/>
      <c r="CZG2" s="100"/>
      <c r="CZH2" s="645" t="s">
        <v>227</v>
      </c>
      <c r="CZI2" s="645"/>
      <c r="CZJ2" s="378" t="s">
        <v>170</v>
      </c>
      <c r="CZK2" s="43" t="s">
        <v>8</v>
      </c>
      <c r="CZL2" s="43"/>
      <c r="CZM2" s="43"/>
      <c r="CZN2" s="43"/>
      <c r="CZO2" s="100"/>
      <c r="CZP2" s="645" t="s">
        <v>227</v>
      </c>
      <c r="CZQ2" s="645"/>
      <c r="CZR2" s="378" t="s">
        <v>170</v>
      </c>
      <c r="CZS2" s="43" t="s">
        <v>8</v>
      </c>
      <c r="CZT2" s="43"/>
      <c r="CZU2" s="43"/>
      <c r="CZV2" s="43"/>
      <c r="CZW2" s="100"/>
      <c r="CZX2" s="645" t="s">
        <v>227</v>
      </c>
      <c r="CZY2" s="645"/>
      <c r="CZZ2" s="378" t="s">
        <v>170</v>
      </c>
      <c r="DAA2" s="43" t="s">
        <v>8</v>
      </c>
      <c r="DAB2" s="43"/>
      <c r="DAC2" s="43"/>
      <c r="DAD2" s="43"/>
      <c r="DAE2" s="100"/>
      <c r="DAF2" s="645" t="s">
        <v>227</v>
      </c>
      <c r="DAG2" s="645"/>
      <c r="DAH2" s="378" t="s">
        <v>170</v>
      </c>
      <c r="DAI2" s="43" t="s">
        <v>8</v>
      </c>
      <c r="DAJ2" s="43"/>
      <c r="DAK2" s="43"/>
      <c r="DAL2" s="43"/>
      <c r="DAM2" s="100"/>
      <c r="DAN2" s="645" t="s">
        <v>227</v>
      </c>
      <c r="DAO2" s="645"/>
      <c r="DAP2" s="378" t="s">
        <v>170</v>
      </c>
      <c r="DAQ2" s="43" t="s">
        <v>8</v>
      </c>
      <c r="DAR2" s="43"/>
      <c r="DAS2" s="43"/>
      <c r="DAT2" s="43"/>
      <c r="DAU2" s="100"/>
      <c r="DAV2" s="645" t="s">
        <v>227</v>
      </c>
      <c r="DAW2" s="645"/>
      <c r="DAX2" s="378" t="s">
        <v>170</v>
      </c>
      <c r="DAY2" s="43" t="s">
        <v>8</v>
      </c>
      <c r="DAZ2" s="43"/>
      <c r="DBA2" s="43"/>
      <c r="DBB2" s="43"/>
      <c r="DBC2" s="100"/>
      <c r="DBD2" s="645" t="s">
        <v>227</v>
      </c>
      <c r="DBE2" s="645"/>
      <c r="DBF2" s="378" t="s">
        <v>170</v>
      </c>
      <c r="DBG2" s="43" t="s">
        <v>8</v>
      </c>
      <c r="DBH2" s="43"/>
      <c r="DBI2" s="43"/>
      <c r="DBJ2" s="43"/>
      <c r="DBK2" s="100"/>
      <c r="DBL2" s="645" t="s">
        <v>227</v>
      </c>
      <c r="DBM2" s="645"/>
      <c r="DBN2" s="378" t="s">
        <v>170</v>
      </c>
      <c r="DBO2" s="43" t="s">
        <v>8</v>
      </c>
      <c r="DBP2" s="43"/>
      <c r="DBQ2" s="43"/>
      <c r="DBR2" s="43"/>
      <c r="DBS2" s="100"/>
      <c r="DBT2" s="645" t="s">
        <v>227</v>
      </c>
      <c r="DBU2" s="645"/>
      <c r="DBV2" s="378" t="s">
        <v>170</v>
      </c>
      <c r="DBW2" s="43" t="s">
        <v>8</v>
      </c>
      <c r="DBX2" s="43"/>
      <c r="DBY2" s="43"/>
      <c r="DBZ2" s="43"/>
      <c r="DCA2" s="100"/>
      <c r="DCB2" s="645" t="s">
        <v>227</v>
      </c>
      <c r="DCC2" s="645"/>
      <c r="DCD2" s="378" t="s">
        <v>170</v>
      </c>
      <c r="DCE2" s="43" t="s">
        <v>8</v>
      </c>
      <c r="DCF2" s="43"/>
      <c r="DCG2" s="43"/>
      <c r="DCH2" s="43"/>
      <c r="DCI2" s="100"/>
      <c r="DCJ2" s="645" t="s">
        <v>227</v>
      </c>
      <c r="DCK2" s="645"/>
      <c r="DCL2" s="378" t="s">
        <v>170</v>
      </c>
      <c r="DCM2" s="43" t="s">
        <v>8</v>
      </c>
      <c r="DCN2" s="43"/>
      <c r="DCO2" s="43"/>
      <c r="DCP2" s="43"/>
      <c r="DCQ2" s="100"/>
      <c r="DCR2" s="645" t="s">
        <v>227</v>
      </c>
      <c r="DCS2" s="645"/>
      <c r="DCT2" s="378" t="s">
        <v>170</v>
      </c>
      <c r="DCU2" s="43" t="s">
        <v>8</v>
      </c>
      <c r="DCV2" s="43"/>
      <c r="DCW2" s="43"/>
      <c r="DCX2" s="43"/>
      <c r="DCY2" s="100"/>
      <c r="DCZ2" s="645" t="s">
        <v>227</v>
      </c>
      <c r="DDA2" s="645"/>
      <c r="DDB2" s="378" t="s">
        <v>170</v>
      </c>
      <c r="DDC2" s="43" t="s">
        <v>8</v>
      </c>
      <c r="DDD2" s="43"/>
      <c r="DDE2" s="43"/>
      <c r="DDF2" s="43"/>
      <c r="DDG2" s="100"/>
      <c r="DDH2" s="645" t="s">
        <v>227</v>
      </c>
      <c r="DDI2" s="645"/>
      <c r="DDJ2" s="378" t="s">
        <v>170</v>
      </c>
      <c r="DDK2" s="43" t="s">
        <v>8</v>
      </c>
      <c r="DDL2" s="43"/>
      <c r="DDM2" s="43"/>
      <c r="DDN2" s="43"/>
      <c r="DDO2" s="100"/>
      <c r="DDP2" s="645" t="s">
        <v>227</v>
      </c>
      <c r="DDQ2" s="645"/>
      <c r="DDR2" s="378" t="s">
        <v>170</v>
      </c>
      <c r="DDS2" s="43" t="s">
        <v>8</v>
      </c>
      <c r="DDT2" s="43"/>
      <c r="DDU2" s="43"/>
      <c r="DDV2" s="43"/>
      <c r="DDW2" s="100"/>
      <c r="DDX2" s="645" t="s">
        <v>227</v>
      </c>
      <c r="DDY2" s="645"/>
      <c r="DDZ2" s="378" t="s">
        <v>170</v>
      </c>
      <c r="DEA2" s="43" t="s">
        <v>8</v>
      </c>
      <c r="DEB2" s="43"/>
      <c r="DEC2" s="43"/>
      <c r="DED2" s="43"/>
      <c r="DEE2" s="100"/>
      <c r="DEF2" s="645" t="s">
        <v>227</v>
      </c>
      <c r="DEG2" s="645"/>
      <c r="DEH2" s="378" t="s">
        <v>170</v>
      </c>
      <c r="DEI2" s="43" t="s">
        <v>8</v>
      </c>
      <c r="DEJ2" s="43"/>
      <c r="DEK2" s="43"/>
      <c r="DEL2" s="43"/>
      <c r="DEM2" s="100"/>
      <c r="DEN2" s="645" t="s">
        <v>227</v>
      </c>
      <c r="DEO2" s="645"/>
      <c r="DEP2" s="378" t="s">
        <v>170</v>
      </c>
      <c r="DEQ2" s="43" t="s">
        <v>8</v>
      </c>
      <c r="DER2" s="43"/>
      <c r="DES2" s="43"/>
      <c r="DET2" s="43"/>
      <c r="DEU2" s="100"/>
      <c r="DEV2" s="645" t="s">
        <v>227</v>
      </c>
      <c r="DEW2" s="645"/>
      <c r="DEX2" s="378" t="s">
        <v>170</v>
      </c>
      <c r="DEY2" s="43" t="s">
        <v>8</v>
      </c>
      <c r="DEZ2" s="43"/>
      <c r="DFA2" s="43"/>
      <c r="DFB2" s="43"/>
      <c r="DFC2" s="100"/>
      <c r="DFD2" s="645" t="s">
        <v>227</v>
      </c>
      <c r="DFE2" s="645"/>
      <c r="DFF2" s="378" t="s">
        <v>170</v>
      </c>
      <c r="DFG2" s="43" t="s">
        <v>8</v>
      </c>
      <c r="DFH2" s="43"/>
      <c r="DFI2" s="43"/>
      <c r="DFJ2" s="43"/>
      <c r="DFK2" s="100"/>
      <c r="DFL2" s="645" t="s">
        <v>227</v>
      </c>
      <c r="DFM2" s="645"/>
      <c r="DFN2" s="378" t="s">
        <v>170</v>
      </c>
      <c r="DFO2" s="43" t="s">
        <v>8</v>
      </c>
      <c r="DFP2" s="43"/>
      <c r="DFQ2" s="43"/>
      <c r="DFR2" s="43"/>
      <c r="DFS2" s="100"/>
      <c r="DFT2" s="645" t="s">
        <v>227</v>
      </c>
      <c r="DFU2" s="645"/>
      <c r="DFV2" s="378" t="s">
        <v>170</v>
      </c>
      <c r="DFW2" s="43" t="s">
        <v>8</v>
      </c>
      <c r="DFX2" s="43"/>
      <c r="DFY2" s="43"/>
      <c r="DFZ2" s="43"/>
      <c r="DGA2" s="100"/>
      <c r="DGB2" s="645" t="s">
        <v>227</v>
      </c>
      <c r="DGC2" s="645"/>
      <c r="DGD2" s="378" t="s">
        <v>170</v>
      </c>
      <c r="DGE2" s="43" t="s">
        <v>8</v>
      </c>
      <c r="DGF2" s="43"/>
      <c r="DGG2" s="43"/>
      <c r="DGH2" s="43"/>
      <c r="DGI2" s="100"/>
      <c r="DGJ2" s="645" t="s">
        <v>227</v>
      </c>
      <c r="DGK2" s="645"/>
      <c r="DGL2" s="378" t="s">
        <v>170</v>
      </c>
      <c r="DGM2" s="43" t="s">
        <v>8</v>
      </c>
      <c r="DGN2" s="43"/>
      <c r="DGO2" s="43"/>
      <c r="DGP2" s="43"/>
      <c r="DGQ2" s="100"/>
      <c r="DGR2" s="645" t="s">
        <v>227</v>
      </c>
      <c r="DGS2" s="645"/>
      <c r="DGT2" s="378" t="s">
        <v>170</v>
      </c>
      <c r="DGU2" s="43" t="s">
        <v>8</v>
      </c>
      <c r="DGV2" s="43"/>
      <c r="DGW2" s="43"/>
      <c r="DGX2" s="43"/>
      <c r="DGY2" s="100"/>
      <c r="DGZ2" s="645" t="s">
        <v>227</v>
      </c>
      <c r="DHA2" s="645"/>
      <c r="DHB2" s="378" t="s">
        <v>170</v>
      </c>
      <c r="DHC2" s="43" t="s">
        <v>8</v>
      </c>
      <c r="DHD2" s="43"/>
      <c r="DHE2" s="43"/>
      <c r="DHF2" s="43"/>
      <c r="DHG2" s="100"/>
      <c r="DHH2" s="645" t="s">
        <v>227</v>
      </c>
      <c r="DHI2" s="645"/>
      <c r="DHJ2" s="378" t="s">
        <v>170</v>
      </c>
      <c r="DHK2" s="43" t="s">
        <v>8</v>
      </c>
      <c r="DHL2" s="43"/>
      <c r="DHM2" s="43"/>
      <c r="DHN2" s="43"/>
      <c r="DHO2" s="100"/>
      <c r="DHP2" s="645" t="s">
        <v>227</v>
      </c>
      <c r="DHQ2" s="645"/>
      <c r="DHR2" s="378" t="s">
        <v>170</v>
      </c>
      <c r="DHS2" s="43" t="s">
        <v>8</v>
      </c>
      <c r="DHT2" s="43"/>
      <c r="DHU2" s="43"/>
      <c r="DHV2" s="43"/>
      <c r="DHW2" s="100"/>
      <c r="DHX2" s="645" t="s">
        <v>227</v>
      </c>
      <c r="DHY2" s="645"/>
      <c r="DHZ2" s="378" t="s">
        <v>170</v>
      </c>
      <c r="DIA2" s="43" t="s">
        <v>8</v>
      </c>
      <c r="DIB2" s="43"/>
      <c r="DIC2" s="43"/>
      <c r="DID2" s="43"/>
      <c r="DIE2" s="100"/>
      <c r="DIF2" s="645" t="s">
        <v>227</v>
      </c>
      <c r="DIG2" s="645"/>
      <c r="DIH2" s="378" t="s">
        <v>170</v>
      </c>
      <c r="DII2" s="43" t="s">
        <v>8</v>
      </c>
      <c r="DIJ2" s="43"/>
      <c r="DIK2" s="43"/>
      <c r="DIL2" s="43"/>
      <c r="DIM2" s="100"/>
      <c r="DIN2" s="645" t="s">
        <v>227</v>
      </c>
      <c r="DIO2" s="645"/>
      <c r="DIP2" s="378" t="s">
        <v>170</v>
      </c>
      <c r="DIQ2" s="43" t="s">
        <v>8</v>
      </c>
      <c r="DIR2" s="43"/>
      <c r="DIS2" s="43"/>
      <c r="DIT2" s="43"/>
      <c r="DIU2" s="100"/>
      <c r="DIV2" s="645" t="s">
        <v>227</v>
      </c>
      <c r="DIW2" s="645"/>
      <c r="DIX2" s="378" t="s">
        <v>170</v>
      </c>
      <c r="DIY2" s="43" t="s">
        <v>8</v>
      </c>
      <c r="DIZ2" s="43"/>
      <c r="DJA2" s="43"/>
      <c r="DJB2" s="43"/>
      <c r="DJC2" s="100"/>
      <c r="DJD2" s="645" t="s">
        <v>227</v>
      </c>
      <c r="DJE2" s="645"/>
      <c r="DJF2" s="378" t="s">
        <v>170</v>
      </c>
      <c r="DJG2" s="43" t="s">
        <v>8</v>
      </c>
      <c r="DJH2" s="43"/>
      <c r="DJI2" s="43"/>
      <c r="DJJ2" s="43"/>
      <c r="DJK2" s="100"/>
      <c r="DJL2" s="645" t="s">
        <v>227</v>
      </c>
      <c r="DJM2" s="645"/>
      <c r="DJN2" s="378" t="s">
        <v>170</v>
      </c>
      <c r="DJO2" s="43" t="s">
        <v>8</v>
      </c>
      <c r="DJP2" s="43"/>
      <c r="DJQ2" s="43"/>
      <c r="DJR2" s="43"/>
      <c r="DJS2" s="100"/>
      <c r="DJT2" s="645" t="s">
        <v>227</v>
      </c>
      <c r="DJU2" s="645"/>
      <c r="DJV2" s="378" t="s">
        <v>170</v>
      </c>
      <c r="DJW2" s="43" t="s">
        <v>8</v>
      </c>
      <c r="DJX2" s="43"/>
      <c r="DJY2" s="43"/>
      <c r="DJZ2" s="43"/>
      <c r="DKA2" s="100"/>
      <c r="DKB2" s="645" t="s">
        <v>227</v>
      </c>
      <c r="DKC2" s="645"/>
      <c r="DKD2" s="378" t="s">
        <v>170</v>
      </c>
      <c r="DKE2" s="43" t="s">
        <v>8</v>
      </c>
      <c r="DKF2" s="43"/>
      <c r="DKG2" s="43"/>
      <c r="DKH2" s="43"/>
      <c r="DKI2" s="100"/>
      <c r="DKJ2" s="645" t="s">
        <v>227</v>
      </c>
      <c r="DKK2" s="645"/>
      <c r="DKL2" s="378" t="s">
        <v>170</v>
      </c>
      <c r="DKM2" s="43" t="s">
        <v>8</v>
      </c>
      <c r="DKN2" s="43"/>
      <c r="DKO2" s="43"/>
      <c r="DKP2" s="43"/>
      <c r="DKQ2" s="100"/>
      <c r="DKR2" s="645" t="s">
        <v>227</v>
      </c>
      <c r="DKS2" s="645"/>
      <c r="DKT2" s="378" t="s">
        <v>170</v>
      </c>
      <c r="DKU2" s="43" t="s">
        <v>8</v>
      </c>
      <c r="DKV2" s="43"/>
      <c r="DKW2" s="43"/>
      <c r="DKX2" s="43"/>
      <c r="DKY2" s="100"/>
      <c r="DKZ2" s="645" t="s">
        <v>227</v>
      </c>
      <c r="DLA2" s="645"/>
      <c r="DLB2" s="378" t="s">
        <v>170</v>
      </c>
      <c r="DLC2" s="43" t="s">
        <v>8</v>
      </c>
      <c r="DLD2" s="43"/>
      <c r="DLE2" s="43"/>
      <c r="DLF2" s="43"/>
      <c r="DLG2" s="100"/>
      <c r="DLH2" s="645" t="s">
        <v>227</v>
      </c>
      <c r="DLI2" s="645"/>
      <c r="DLJ2" s="378" t="s">
        <v>170</v>
      </c>
      <c r="DLK2" s="43" t="s">
        <v>8</v>
      </c>
      <c r="DLL2" s="43"/>
      <c r="DLM2" s="43"/>
      <c r="DLN2" s="43"/>
      <c r="DLO2" s="100"/>
      <c r="DLP2" s="645" t="s">
        <v>227</v>
      </c>
      <c r="DLQ2" s="645"/>
      <c r="DLR2" s="378" t="s">
        <v>170</v>
      </c>
      <c r="DLS2" s="43" t="s">
        <v>8</v>
      </c>
      <c r="DLT2" s="43"/>
      <c r="DLU2" s="43"/>
      <c r="DLV2" s="43"/>
      <c r="DLW2" s="100"/>
      <c r="DLX2" s="645" t="s">
        <v>227</v>
      </c>
      <c r="DLY2" s="645"/>
      <c r="DLZ2" s="378" t="s">
        <v>170</v>
      </c>
      <c r="DMA2" s="43" t="s">
        <v>8</v>
      </c>
      <c r="DMB2" s="43"/>
      <c r="DMC2" s="43"/>
      <c r="DMD2" s="43"/>
      <c r="DME2" s="100"/>
      <c r="DMF2" s="645" t="s">
        <v>227</v>
      </c>
      <c r="DMG2" s="645"/>
      <c r="DMH2" s="378" t="s">
        <v>170</v>
      </c>
      <c r="DMI2" s="43" t="s">
        <v>8</v>
      </c>
      <c r="DMJ2" s="43"/>
      <c r="DMK2" s="43"/>
      <c r="DML2" s="43"/>
      <c r="DMM2" s="100"/>
      <c r="DMN2" s="645" t="s">
        <v>227</v>
      </c>
      <c r="DMO2" s="645"/>
      <c r="DMP2" s="378" t="s">
        <v>170</v>
      </c>
      <c r="DMQ2" s="43" t="s">
        <v>8</v>
      </c>
      <c r="DMR2" s="43"/>
      <c r="DMS2" s="43"/>
      <c r="DMT2" s="43"/>
      <c r="DMU2" s="100"/>
      <c r="DMV2" s="645" t="s">
        <v>227</v>
      </c>
      <c r="DMW2" s="645"/>
      <c r="DMX2" s="378" t="s">
        <v>170</v>
      </c>
      <c r="DMY2" s="43" t="s">
        <v>8</v>
      </c>
      <c r="DMZ2" s="43"/>
      <c r="DNA2" s="43"/>
      <c r="DNB2" s="43"/>
      <c r="DNC2" s="100"/>
      <c r="DND2" s="645" t="s">
        <v>227</v>
      </c>
      <c r="DNE2" s="645"/>
      <c r="DNF2" s="378" t="s">
        <v>170</v>
      </c>
      <c r="DNG2" s="43" t="s">
        <v>8</v>
      </c>
      <c r="DNH2" s="43"/>
      <c r="DNI2" s="43"/>
      <c r="DNJ2" s="43"/>
      <c r="DNK2" s="100"/>
      <c r="DNL2" s="645" t="s">
        <v>227</v>
      </c>
      <c r="DNM2" s="645"/>
      <c r="DNN2" s="378" t="s">
        <v>170</v>
      </c>
      <c r="DNO2" s="43" t="s">
        <v>8</v>
      </c>
      <c r="DNP2" s="43"/>
      <c r="DNQ2" s="43"/>
      <c r="DNR2" s="43"/>
      <c r="DNS2" s="100"/>
      <c r="DNT2" s="645" t="s">
        <v>227</v>
      </c>
      <c r="DNU2" s="645"/>
      <c r="DNV2" s="378" t="s">
        <v>170</v>
      </c>
      <c r="DNW2" s="43" t="s">
        <v>8</v>
      </c>
      <c r="DNX2" s="43"/>
      <c r="DNY2" s="43"/>
      <c r="DNZ2" s="43"/>
      <c r="DOA2" s="100"/>
      <c r="DOB2" s="645" t="s">
        <v>227</v>
      </c>
      <c r="DOC2" s="645"/>
      <c r="DOD2" s="378" t="s">
        <v>170</v>
      </c>
      <c r="DOE2" s="43" t="s">
        <v>8</v>
      </c>
      <c r="DOF2" s="43"/>
      <c r="DOG2" s="43"/>
      <c r="DOH2" s="43"/>
      <c r="DOI2" s="100"/>
      <c r="DOJ2" s="645" t="s">
        <v>227</v>
      </c>
      <c r="DOK2" s="645"/>
      <c r="DOL2" s="378" t="s">
        <v>170</v>
      </c>
      <c r="DOM2" s="43" t="s">
        <v>8</v>
      </c>
      <c r="DON2" s="43"/>
      <c r="DOO2" s="43"/>
      <c r="DOP2" s="43"/>
      <c r="DOQ2" s="100"/>
      <c r="DOR2" s="645" t="s">
        <v>227</v>
      </c>
      <c r="DOS2" s="645"/>
      <c r="DOT2" s="378" t="s">
        <v>170</v>
      </c>
      <c r="DOU2" s="43" t="s">
        <v>8</v>
      </c>
      <c r="DOV2" s="43"/>
      <c r="DOW2" s="43"/>
      <c r="DOX2" s="43"/>
      <c r="DOY2" s="100"/>
      <c r="DOZ2" s="645" t="s">
        <v>227</v>
      </c>
      <c r="DPA2" s="645"/>
      <c r="DPB2" s="378" t="s">
        <v>170</v>
      </c>
      <c r="DPC2" s="43" t="s">
        <v>8</v>
      </c>
      <c r="DPD2" s="43"/>
      <c r="DPE2" s="43"/>
      <c r="DPF2" s="43"/>
      <c r="DPG2" s="100"/>
      <c r="DPH2" s="645" t="s">
        <v>227</v>
      </c>
      <c r="DPI2" s="645"/>
      <c r="DPJ2" s="378" t="s">
        <v>170</v>
      </c>
      <c r="DPK2" s="43" t="s">
        <v>8</v>
      </c>
      <c r="DPL2" s="43"/>
      <c r="DPM2" s="43"/>
      <c r="DPN2" s="43"/>
      <c r="DPO2" s="100"/>
      <c r="DPP2" s="645" t="s">
        <v>227</v>
      </c>
      <c r="DPQ2" s="645"/>
      <c r="DPR2" s="378" t="s">
        <v>170</v>
      </c>
      <c r="DPS2" s="43" t="s">
        <v>8</v>
      </c>
      <c r="DPT2" s="43"/>
      <c r="DPU2" s="43"/>
      <c r="DPV2" s="43"/>
      <c r="DPW2" s="100"/>
      <c r="DPX2" s="645" t="s">
        <v>227</v>
      </c>
      <c r="DPY2" s="645"/>
      <c r="DPZ2" s="378" t="s">
        <v>170</v>
      </c>
      <c r="DQA2" s="43" t="s">
        <v>8</v>
      </c>
      <c r="DQB2" s="43"/>
      <c r="DQC2" s="43"/>
      <c r="DQD2" s="43"/>
      <c r="DQE2" s="100"/>
      <c r="DQF2" s="645" t="s">
        <v>227</v>
      </c>
      <c r="DQG2" s="645"/>
      <c r="DQH2" s="378" t="s">
        <v>170</v>
      </c>
      <c r="DQI2" s="43" t="s">
        <v>8</v>
      </c>
      <c r="DQJ2" s="43"/>
      <c r="DQK2" s="43"/>
      <c r="DQL2" s="43"/>
      <c r="DQM2" s="100"/>
      <c r="DQN2" s="645" t="s">
        <v>227</v>
      </c>
      <c r="DQO2" s="645"/>
      <c r="DQP2" s="378" t="s">
        <v>170</v>
      </c>
      <c r="DQQ2" s="43" t="s">
        <v>8</v>
      </c>
      <c r="DQR2" s="43"/>
      <c r="DQS2" s="43"/>
      <c r="DQT2" s="43"/>
      <c r="DQU2" s="100"/>
      <c r="DQV2" s="645" t="s">
        <v>227</v>
      </c>
      <c r="DQW2" s="645"/>
      <c r="DQX2" s="378" t="s">
        <v>170</v>
      </c>
      <c r="DQY2" s="43" t="s">
        <v>8</v>
      </c>
      <c r="DQZ2" s="43"/>
      <c r="DRA2" s="43"/>
      <c r="DRB2" s="43"/>
      <c r="DRC2" s="100"/>
      <c r="DRD2" s="645" t="s">
        <v>227</v>
      </c>
      <c r="DRE2" s="645"/>
      <c r="DRF2" s="378" t="s">
        <v>170</v>
      </c>
      <c r="DRG2" s="43" t="s">
        <v>8</v>
      </c>
      <c r="DRH2" s="43"/>
      <c r="DRI2" s="43"/>
      <c r="DRJ2" s="43"/>
      <c r="DRK2" s="100"/>
      <c r="DRL2" s="645" t="s">
        <v>227</v>
      </c>
      <c r="DRM2" s="645"/>
      <c r="DRN2" s="378" t="s">
        <v>170</v>
      </c>
      <c r="DRO2" s="43" t="s">
        <v>8</v>
      </c>
      <c r="DRP2" s="43"/>
      <c r="DRQ2" s="43"/>
      <c r="DRR2" s="43"/>
      <c r="DRS2" s="100"/>
      <c r="DRT2" s="645" t="s">
        <v>227</v>
      </c>
      <c r="DRU2" s="645"/>
      <c r="DRV2" s="378" t="s">
        <v>170</v>
      </c>
      <c r="DRW2" s="43" t="s">
        <v>8</v>
      </c>
      <c r="DRX2" s="43"/>
      <c r="DRY2" s="43"/>
      <c r="DRZ2" s="43"/>
      <c r="DSA2" s="100"/>
      <c r="DSB2" s="645" t="s">
        <v>227</v>
      </c>
      <c r="DSC2" s="645"/>
      <c r="DSD2" s="378" t="s">
        <v>170</v>
      </c>
      <c r="DSE2" s="43" t="s">
        <v>8</v>
      </c>
      <c r="DSF2" s="43"/>
      <c r="DSG2" s="43"/>
      <c r="DSH2" s="43"/>
      <c r="DSI2" s="100"/>
      <c r="DSJ2" s="645" t="s">
        <v>227</v>
      </c>
      <c r="DSK2" s="645"/>
      <c r="DSL2" s="378" t="s">
        <v>170</v>
      </c>
      <c r="DSM2" s="43" t="s">
        <v>8</v>
      </c>
      <c r="DSN2" s="43"/>
      <c r="DSO2" s="43"/>
      <c r="DSP2" s="43"/>
      <c r="DSQ2" s="100"/>
      <c r="DSR2" s="645" t="s">
        <v>227</v>
      </c>
      <c r="DSS2" s="645"/>
      <c r="DST2" s="378" t="s">
        <v>170</v>
      </c>
      <c r="DSU2" s="43" t="s">
        <v>8</v>
      </c>
      <c r="DSV2" s="43"/>
      <c r="DSW2" s="43"/>
      <c r="DSX2" s="43"/>
      <c r="DSY2" s="100"/>
      <c r="DSZ2" s="645" t="s">
        <v>227</v>
      </c>
      <c r="DTA2" s="645"/>
      <c r="DTB2" s="378" t="s">
        <v>170</v>
      </c>
      <c r="DTC2" s="43" t="s">
        <v>8</v>
      </c>
      <c r="DTD2" s="43"/>
      <c r="DTE2" s="43"/>
      <c r="DTF2" s="43"/>
      <c r="DTG2" s="100"/>
      <c r="DTH2" s="645" t="s">
        <v>227</v>
      </c>
      <c r="DTI2" s="645"/>
      <c r="DTJ2" s="378" t="s">
        <v>170</v>
      </c>
      <c r="DTK2" s="43" t="s">
        <v>8</v>
      </c>
      <c r="DTL2" s="43"/>
      <c r="DTM2" s="43"/>
      <c r="DTN2" s="43"/>
      <c r="DTO2" s="100"/>
      <c r="DTP2" s="645" t="s">
        <v>227</v>
      </c>
      <c r="DTQ2" s="645"/>
      <c r="DTR2" s="378" t="s">
        <v>170</v>
      </c>
      <c r="DTS2" s="43" t="s">
        <v>8</v>
      </c>
      <c r="DTT2" s="43"/>
      <c r="DTU2" s="43"/>
      <c r="DTV2" s="43"/>
      <c r="DTW2" s="100"/>
      <c r="DTX2" s="645" t="s">
        <v>227</v>
      </c>
      <c r="DTY2" s="645"/>
      <c r="DTZ2" s="378" t="s">
        <v>170</v>
      </c>
      <c r="DUA2" s="43" t="s">
        <v>8</v>
      </c>
      <c r="DUB2" s="43"/>
      <c r="DUC2" s="43"/>
      <c r="DUD2" s="43"/>
      <c r="DUE2" s="100"/>
      <c r="DUF2" s="645" t="s">
        <v>227</v>
      </c>
      <c r="DUG2" s="645"/>
      <c r="DUH2" s="378" t="s">
        <v>170</v>
      </c>
      <c r="DUI2" s="43" t="s">
        <v>8</v>
      </c>
      <c r="DUJ2" s="43"/>
      <c r="DUK2" s="43"/>
      <c r="DUL2" s="43"/>
      <c r="DUM2" s="100"/>
      <c r="DUN2" s="645" t="s">
        <v>227</v>
      </c>
      <c r="DUO2" s="645"/>
      <c r="DUP2" s="378" t="s">
        <v>170</v>
      </c>
      <c r="DUQ2" s="43" t="s">
        <v>8</v>
      </c>
      <c r="DUR2" s="43"/>
      <c r="DUS2" s="43"/>
      <c r="DUT2" s="43"/>
      <c r="DUU2" s="100"/>
      <c r="DUV2" s="645" t="s">
        <v>227</v>
      </c>
      <c r="DUW2" s="645"/>
      <c r="DUX2" s="378" t="s">
        <v>170</v>
      </c>
      <c r="DUY2" s="43" t="s">
        <v>8</v>
      </c>
      <c r="DUZ2" s="43"/>
      <c r="DVA2" s="43"/>
      <c r="DVB2" s="43"/>
      <c r="DVC2" s="100"/>
      <c r="DVD2" s="645" t="s">
        <v>227</v>
      </c>
      <c r="DVE2" s="645"/>
      <c r="DVF2" s="378" t="s">
        <v>170</v>
      </c>
      <c r="DVG2" s="43" t="s">
        <v>8</v>
      </c>
      <c r="DVH2" s="43"/>
      <c r="DVI2" s="43"/>
      <c r="DVJ2" s="43"/>
      <c r="DVK2" s="100"/>
      <c r="DVL2" s="645" t="s">
        <v>227</v>
      </c>
      <c r="DVM2" s="645"/>
      <c r="DVN2" s="378" t="s">
        <v>170</v>
      </c>
      <c r="DVO2" s="43" t="s">
        <v>8</v>
      </c>
      <c r="DVP2" s="43"/>
      <c r="DVQ2" s="43"/>
      <c r="DVR2" s="43"/>
      <c r="DVS2" s="100"/>
      <c r="DVT2" s="645" t="s">
        <v>227</v>
      </c>
      <c r="DVU2" s="645"/>
      <c r="DVV2" s="378" t="s">
        <v>170</v>
      </c>
      <c r="DVW2" s="43" t="s">
        <v>8</v>
      </c>
      <c r="DVX2" s="43"/>
      <c r="DVY2" s="43"/>
      <c r="DVZ2" s="43"/>
      <c r="DWA2" s="100"/>
      <c r="DWB2" s="645" t="s">
        <v>227</v>
      </c>
      <c r="DWC2" s="645"/>
      <c r="DWD2" s="378" t="s">
        <v>170</v>
      </c>
      <c r="DWE2" s="43" t="s">
        <v>8</v>
      </c>
      <c r="DWF2" s="43"/>
      <c r="DWG2" s="43"/>
      <c r="DWH2" s="43"/>
      <c r="DWI2" s="100"/>
      <c r="DWJ2" s="645" t="s">
        <v>227</v>
      </c>
      <c r="DWK2" s="645"/>
      <c r="DWL2" s="378" t="s">
        <v>170</v>
      </c>
      <c r="DWM2" s="43" t="s">
        <v>8</v>
      </c>
      <c r="DWN2" s="43"/>
      <c r="DWO2" s="43"/>
      <c r="DWP2" s="43"/>
      <c r="DWQ2" s="100"/>
      <c r="DWR2" s="645" t="s">
        <v>227</v>
      </c>
      <c r="DWS2" s="645"/>
      <c r="DWT2" s="378" t="s">
        <v>170</v>
      </c>
      <c r="DWU2" s="43" t="s">
        <v>8</v>
      </c>
      <c r="DWV2" s="43"/>
      <c r="DWW2" s="43"/>
      <c r="DWX2" s="43"/>
      <c r="DWY2" s="100"/>
      <c r="DWZ2" s="645" t="s">
        <v>227</v>
      </c>
      <c r="DXA2" s="645"/>
      <c r="DXB2" s="378" t="s">
        <v>170</v>
      </c>
      <c r="DXC2" s="43" t="s">
        <v>8</v>
      </c>
      <c r="DXD2" s="43"/>
      <c r="DXE2" s="43"/>
      <c r="DXF2" s="43"/>
      <c r="DXG2" s="100"/>
      <c r="DXH2" s="645" t="s">
        <v>227</v>
      </c>
      <c r="DXI2" s="645"/>
      <c r="DXJ2" s="378" t="s">
        <v>170</v>
      </c>
      <c r="DXK2" s="43" t="s">
        <v>8</v>
      </c>
      <c r="DXL2" s="43"/>
      <c r="DXM2" s="43"/>
      <c r="DXN2" s="43"/>
      <c r="DXO2" s="100"/>
      <c r="DXP2" s="645" t="s">
        <v>227</v>
      </c>
      <c r="DXQ2" s="645"/>
      <c r="DXR2" s="378" t="s">
        <v>170</v>
      </c>
      <c r="DXS2" s="43" t="s">
        <v>8</v>
      </c>
      <c r="DXT2" s="43"/>
      <c r="DXU2" s="43"/>
      <c r="DXV2" s="43"/>
      <c r="DXW2" s="100"/>
      <c r="DXX2" s="645" t="s">
        <v>227</v>
      </c>
      <c r="DXY2" s="645"/>
      <c r="DXZ2" s="378" t="s">
        <v>170</v>
      </c>
      <c r="DYA2" s="43" t="s">
        <v>8</v>
      </c>
      <c r="DYB2" s="43"/>
      <c r="DYC2" s="43"/>
      <c r="DYD2" s="43"/>
      <c r="DYE2" s="100"/>
      <c r="DYF2" s="645" t="s">
        <v>227</v>
      </c>
      <c r="DYG2" s="645"/>
      <c r="DYH2" s="378" t="s">
        <v>170</v>
      </c>
      <c r="DYI2" s="43" t="s">
        <v>8</v>
      </c>
      <c r="DYJ2" s="43"/>
      <c r="DYK2" s="43"/>
      <c r="DYL2" s="43"/>
      <c r="DYM2" s="100"/>
      <c r="DYN2" s="645" t="s">
        <v>227</v>
      </c>
      <c r="DYO2" s="645"/>
      <c r="DYP2" s="378" t="s">
        <v>170</v>
      </c>
      <c r="DYQ2" s="43" t="s">
        <v>8</v>
      </c>
      <c r="DYR2" s="43"/>
      <c r="DYS2" s="43"/>
      <c r="DYT2" s="43"/>
      <c r="DYU2" s="100"/>
      <c r="DYV2" s="645" t="s">
        <v>227</v>
      </c>
      <c r="DYW2" s="645"/>
      <c r="DYX2" s="378" t="s">
        <v>170</v>
      </c>
      <c r="DYY2" s="43" t="s">
        <v>8</v>
      </c>
      <c r="DYZ2" s="43"/>
      <c r="DZA2" s="43"/>
      <c r="DZB2" s="43"/>
      <c r="DZC2" s="100"/>
      <c r="DZD2" s="645" t="s">
        <v>227</v>
      </c>
      <c r="DZE2" s="645"/>
      <c r="DZF2" s="378" t="s">
        <v>170</v>
      </c>
      <c r="DZG2" s="43" t="s">
        <v>8</v>
      </c>
      <c r="DZH2" s="43"/>
      <c r="DZI2" s="43"/>
      <c r="DZJ2" s="43"/>
      <c r="DZK2" s="100"/>
      <c r="DZL2" s="645" t="s">
        <v>227</v>
      </c>
      <c r="DZM2" s="645"/>
      <c r="DZN2" s="378" t="s">
        <v>170</v>
      </c>
      <c r="DZO2" s="43" t="s">
        <v>8</v>
      </c>
      <c r="DZP2" s="43"/>
      <c r="DZQ2" s="43"/>
      <c r="DZR2" s="43"/>
      <c r="DZS2" s="100"/>
      <c r="DZT2" s="645" t="s">
        <v>227</v>
      </c>
      <c r="DZU2" s="645"/>
      <c r="DZV2" s="378" t="s">
        <v>170</v>
      </c>
      <c r="DZW2" s="43" t="s">
        <v>8</v>
      </c>
      <c r="DZX2" s="43"/>
      <c r="DZY2" s="43"/>
      <c r="DZZ2" s="43"/>
      <c r="EAA2" s="100"/>
      <c r="EAB2" s="645" t="s">
        <v>227</v>
      </c>
      <c r="EAC2" s="645"/>
      <c r="EAD2" s="378" t="s">
        <v>170</v>
      </c>
      <c r="EAE2" s="43" t="s">
        <v>8</v>
      </c>
      <c r="EAF2" s="43"/>
      <c r="EAG2" s="43"/>
      <c r="EAH2" s="43"/>
      <c r="EAI2" s="100"/>
      <c r="EAJ2" s="645" t="s">
        <v>227</v>
      </c>
      <c r="EAK2" s="645"/>
      <c r="EAL2" s="378" t="s">
        <v>170</v>
      </c>
      <c r="EAM2" s="43" t="s">
        <v>8</v>
      </c>
      <c r="EAN2" s="43"/>
      <c r="EAO2" s="43"/>
      <c r="EAP2" s="43"/>
      <c r="EAQ2" s="100"/>
      <c r="EAR2" s="645" t="s">
        <v>227</v>
      </c>
      <c r="EAS2" s="645"/>
      <c r="EAT2" s="378" t="s">
        <v>170</v>
      </c>
      <c r="EAU2" s="43" t="s">
        <v>8</v>
      </c>
      <c r="EAV2" s="43"/>
      <c r="EAW2" s="43"/>
      <c r="EAX2" s="43"/>
      <c r="EAY2" s="100"/>
      <c r="EAZ2" s="645" t="s">
        <v>227</v>
      </c>
      <c r="EBA2" s="645"/>
      <c r="EBB2" s="378" t="s">
        <v>170</v>
      </c>
      <c r="EBC2" s="43" t="s">
        <v>8</v>
      </c>
      <c r="EBD2" s="43"/>
      <c r="EBE2" s="43"/>
      <c r="EBF2" s="43"/>
      <c r="EBG2" s="100"/>
      <c r="EBH2" s="645" t="s">
        <v>227</v>
      </c>
      <c r="EBI2" s="645"/>
      <c r="EBJ2" s="378" t="s">
        <v>170</v>
      </c>
      <c r="EBK2" s="43" t="s">
        <v>8</v>
      </c>
      <c r="EBL2" s="43"/>
      <c r="EBM2" s="43"/>
      <c r="EBN2" s="43"/>
      <c r="EBO2" s="100"/>
      <c r="EBP2" s="645" t="s">
        <v>227</v>
      </c>
      <c r="EBQ2" s="645"/>
      <c r="EBR2" s="378" t="s">
        <v>170</v>
      </c>
      <c r="EBS2" s="43" t="s">
        <v>8</v>
      </c>
      <c r="EBT2" s="43"/>
      <c r="EBU2" s="43"/>
      <c r="EBV2" s="43"/>
      <c r="EBW2" s="100"/>
      <c r="EBX2" s="645" t="s">
        <v>227</v>
      </c>
      <c r="EBY2" s="645"/>
      <c r="EBZ2" s="378" t="s">
        <v>170</v>
      </c>
      <c r="ECA2" s="43" t="s">
        <v>8</v>
      </c>
      <c r="ECB2" s="43"/>
      <c r="ECC2" s="43"/>
      <c r="ECD2" s="43"/>
      <c r="ECE2" s="100"/>
      <c r="ECF2" s="645" t="s">
        <v>227</v>
      </c>
      <c r="ECG2" s="645"/>
      <c r="ECH2" s="378" t="s">
        <v>170</v>
      </c>
      <c r="ECI2" s="43" t="s">
        <v>8</v>
      </c>
      <c r="ECJ2" s="43"/>
      <c r="ECK2" s="43"/>
      <c r="ECL2" s="43"/>
      <c r="ECM2" s="100"/>
      <c r="ECN2" s="645" t="s">
        <v>227</v>
      </c>
      <c r="ECO2" s="645"/>
      <c r="ECP2" s="378" t="s">
        <v>170</v>
      </c>
      <c r="ECQ2" s="43" t="s">
        <v>8</v>
      </c>
      <c r="ECR2" s="43"/>
      <c r="ECS2" s="43"/>
      <c r="ECT2" s="43"/>
      <c r="ECU2" s="100"/>
      <c r="ECV2" s="645" t="s">
        <v>227</v>
      </c>
      <c r="ECW2" s="645"/>
      <c r="ECX2" s="378" t="s">
        <v>170</v>
      </c>
      <c r="ECY2" s="43" t="s">
        <v>8</v>
      </c>
      <c r="ECZ2" s="43"/>
      <c r="EDA2" s="43"/>
      <c r="EDB2" s="43"/>
      <c r="EDC2" s="100"/>
      <c r="EDD2" s="645" t="s">
        <v>227</v>
      </c>
      <c r="EDE2" s="645"/>
      <c r="EDF2" s="378" t="s">
        <v>170</v>
      </c>
      <c r="EDG2" s="43" t="s">
        <v>8</v>
      </c>
      <c r="EDH2" s="43"/>
      <c r="EDI2" s="43"/>
      <c r="EDJ2" s="43"/>
      <c r="EDK2" s="100"/>
      <c r="EDL2" s="645" t="s">
        <v>227</v>
      </c>
      <c r="EDM2" s="645"/>
      <c r="EDN2" s="378" t="s">
        <v>170</v>
      </c>
      <c r="EDO2" s="43" t="s">
        <v>8</v>
      </c>
      <c r="EDP2" s="43"/>
      <c r="EDQ2" s="43"/>
      <c r="EDR2" s="43"/>
      <c r="EDS2" s="100"/>
      <c r="EDT2" s="645" t="s">
        <v>227</v>
      </c>
      <c r="EDU2" s="645"/>
      <c r="EDV2" s="378" t="s">
        <v>170</v>
      </c>
      <c r="EDW2" s="43" t="s">
        <v>8</v>
      </c>
      <c r="EDX2" s="43"/>
      <c r="EDY2" s="43"/>
      <c r="EDZ2" s="43"/>
      <c r="EEA2" s="100"/>
      <c r="EEB2" s="645" t="s">
        <v>227</v>
      </c>
      <c r="EEC2" s="645"/>
      <c r="EED2" s="378" t="s">
        <v>170</v>
      </c>
      <c r="EEE2" s="43" t="s">
        <v>8</v>
      </c>
      <c r="EEF2" s="43"/>
      <c r="EEG2" s="43"/>
      <c r="EEH2" s="43"/>
      <c r="EEI2" s="100"/>
      <c r="EEJ2" s="645" t="s">
        <v>227</v>
      </c>
      <c r="EEK2" s="645"/>
      <c r="EEL2" s="378" t="s">
        <v>170</v>
      </c>
      <c r="EEM2" s="43" t="s">
        <v>8</v>
      </c>
      <c r="EEN2" s="43"/>
      <c r="EEO2" s="43"/>
      <c r="EEP2" s="43"/>
      <c r="EEQ2" s="100"/>
      <c r="EER2" s="645" t="s">
        <v>227</v>
      </c>
      <c r="EES2" s="645"/>
      <c r="EET2" s="378" t="s">
        <v>170</v>
      </c>
      <c r="EEU2" s="43" t="s">
        <v>8</v>
      </c>
      <c r="EEV2" s="43"/>
      <c r="EEW2" s="43"/>
      <c r="EEX2" s="43"/>
      <c r="EEY2" s="100"/>
      <c r="EEZ2" s="645" t="s">
        <v>227</v>
      </c>
      <c r="EFA2" s="645"/>
      <c r="EFB2" s="378" t="s">
        <v>170</v>
      </c>
      <c r="EFC2" s="43" t="s">
        <v>8</v>
      </c>
      <c r="EFD2" s="43"/>
      <c r="EFE2" s="43"/>
      <c r="EFF2" s="43"/>
      <c r="EFG2" s="100"/>
      <c r="EFH2" s="645" t="s">
        <v>227</v>
      </c>
      <c r="EFI2" s="645"/>
      <c r="EFJ2" s="378" t="s">
        <v>170</v>
      </c>
      <c r="EFK2" s="43" t="s">
        <v>8</v>
      </c>
      <c r="EFL2" s="43"/>
      <c r="EFM2" s="43"/>
      <c r="EFN2" s="43"/>
      <c r="EFO2" s="100"/>
      <c r="EFP2" s="645" t="s">
        <v>227</v>
      </c>
      <c r="EFQ2" s="645"/>
      <c r="EFR2" s="378" t="s">
        <v>170</v>
      </c>
      <c r="EFS2" s="43" t="s">
        <v>8</v>
      </c>
      <c r="EFT2" s="43"/>
      <c r="EFU2" s="43"/>
      <c r="EFV2" s="43"/>
      <c r="EFW2" s="100"/>
      <c r="EFX2" s="645" t="s">
        <v>227</v>
      </c>
      <c r="EFY2" s="645"/>
      <c r="EFZ2" s="378" t="s">
        <v>170</v>
      </c>
      <c r="EGA2" s="43" t="s">
        <v>8</v>
      </c>
      <c r="EGB2" s="43"/>
      <c r="EGC2" s="43"/>
      <c r="EGD2" s="43"/>
      <c r="EGE2" s="100"/>
      <c r="EGF2" s="645" t="s">
        <v>227</v>
      </c>
      <c r="EGG2" s="645"/>
      <c r="EGH2" s="378" t="s">
        <v>170</v>
      </c>
      <c r="EGI2" s="43" t="s">
        <v>8</v>
      </c>
      <c r="EGJ2" s="43"/>
      <c r="EGK2" s="43"/>
      <c r="EGL2" s="43"/>
      <c r="EGM2" s="100"/>
      <c r="EGN2" s="645" t="s">
        <v>227</v>
      </c>
      <c r="EGO2" s="645"/>
      <c r="EGP2" s="378" t="s">
        <v>170</v>
      </c>
      <c r="EGQ2" s="43" t="s">
        <v>8</v>
      </c>
      <c r="EGR2" s="43"/>
      <c r="EGS2" s="43"/>
      <c r="EGT2" s="43"/>
      <c r="EGU2" s="100"/>
      <c r="EGV2" s="645" t="s">
        <v>227</v>
      </c>
      <c r="EGW2" s="645"/>
      <c r="EGX2" s="378" t="s">
        <v>170</v>
      </c>
      <c r="EGY2" s="43" t="s">
        <v>8</v>
      </c>
      <c r="EGZ2" s="43"/>
      <c r="EHA2" s="43"/>
      <c r="EHB2" s="43"/>
      <c r="EHC2" s="100"/>
      <c r="EHD2" s="645" t="s">
        <v>227</v>
      </c>
      <c r="EHE2" s="645"/>
      <c r="EHF2" s="378" t="s">
        <v>170</v>
      </c>
      <c r="EHG2" s="43" t="s">
        <v>8</v>
      </c>
      <c r="EHH2" s="43"/>
      <c r="EHI2" s="43"/>
      <c r="EHJ2" s="43"/>
      <c r="EHK2" s="100"/>
      <c r="EHL2" s="645" t="s">
        <v>227</v>
      </c>
      <c r="EHM2" s="645"/>
      <c r="EHN2" s="378" t="s">
        <v>170</v>
      </c>
      <c r="EHO2" s="43" t="s">
        <v>8</v>
      </c>
      <c r="EHP2" s="43"/>
      <c r="EHQ2" s="43"/>
      <c r="EHR2" s="43"/>
      <c r="EHS2" s="100"/>
      <c r="EHT2" s="645" t="s">
        <v>227</v>
      </c>
      <c r="EHU2" s="645"/>
      <c r="EHV2" s="378" t="s">
        <v>170</v>
      </c>
      <c r="EHW2" s="43" t="s">
        <v>8</v>
      </c>
      <c r="EHX2" s="43"/>
      <c r="EHY2" s="43"/>
      <c r="EHZ2" s="43"/>
      <c r="EIA2" s="100"/>
      <c r="EIB2" s="645" t="s">
        <v>227</v>
      </c>
      <c r="EIC2" s="645"/>
      <c r="EID2" s="378" t="s">
        <v>170</v>
      </c>
      <c r="EIE2" s="43" t="s">
        <v>8</v>
      </c>
      <c r="EIF2" s="43"/>
      <c r="EIG2" s="43"/>
      <c r="EIH2" s="43"/>
      <c r="EII2" s="100"/>
      <c r="EIJ2" s="645" t="s">
        <v>227</v>
      </c>
      <c r="EIK2" s="645"/>
      <c r="EIL2" s="378" t="s">
        <v>170</v>
      </c>
      <c r="EIM2" s="43" t="s">
        <v>8</v>
      </c>
      <c r="EIN2" s="43"/>
      <c r="EIO2" s="43"/>
      <c r="EIP2" s="43"/>
      <c r="EIQ2" s="100"/>
      <c r="EIR2" s="645" t="s">
        <v>227</v>
      </c>
      <c r="EIS2" s="645"/>
      <c r="EIT2" s="378" t="s">
        <v>170</v>
      </c>
      <c r="EIU2" s="43" t="s">
        <v>8</v>
      </c>
      <c r="EIV2" s="43"/>
      <c r="EIW2" s="43"/>
      <c r="EIX2" s="43"/>
      <c r="EIY2" s="100"/>
      <c r="EIZ2" s="645" t="s">
        <v>227</v>
      </c>
      <c r="EJA2" s="645"/>
      <c r="EJB2" s="378" t="s">
        <v>170</v>
      </c>
      <c r="EJC2" s="43" t="s">
        <v>8</v>
      </c>
      <c r="EJD2" s="43"/>
      <c r="EJE2" s="43"/>
      <c r="EJF2" s="43"/>
      <c r="EJG2" s="100"/>
      <c r="EJH2" s="645" t="s">
        <v>227</v>
      </c>
      <c r="EJI2" s="645"/>
      <c r="EJJ2" s="378" t="s">
        <v>170</v>
      </c>
      <c r="EJK2" s="43" t="s">
        <v>8</v>
      </c>
      <c r="EJL2" s="43"/>
      <c r="EJM2" s="43"/>
      <c r="EJN2" s="43"/>
      <c r="EJO2" s="100"/>
      <c r="EJP2" s="645" t="s">
        <v>227</v>
      </c>
      <c r="EJQ2" s="645"/>
      <c r="EJR2" s="378" t="s">
        <v>170</v>
      </c>
      <c r="EJS2" s="43" t="s">
        <v>8</v>
      </c>
      <c r="EJT2" s="43"/>
      <c r="EJU2" s="43"/>
      <c r="EJV2" s="43"/>
      <c r="EJW2" s="100"/>
      <c r="EJX2" s="645" t="s">
        <v>227</v>
      </c>
      <c r="EJY2" s="645"/>
      <c r="EJZ2" s="378" t="s">
        <v>170</v>
      </c>
      <c r="EKA2" s="43" t="s">
        <v>8</v>
      </c>
      <c r="EKB2" s="43"/>
      <c r="EKC2" s="43"/>
      <c r="EKD2" s="43"/>
      <c r="EKE2" s="100"/>
      <c r="EKF2" s="645" t="s">
        <v>227</v>
      </c>
      <c r="EKG2" s="645"/>
      <c r="EKH2" s="378" t="s">
        <v>170</v>
      </c>
      <c r="EKI2" s="43" t="s">
        <v>8</v>
      </c>
      <c r="EKJ2" s="43"/>
      <c r="EKK2" s="43"/>
      <c r="EKL2" s="43"/>
      <c r="EKM2" s="100"/>
      <c r="EKN2" s="645" t="s">
        <v>227</v>
      </c>
      <c r="EKO2" s="645"/>
      <c r="EKP2" s="378" t="s">
        <v>170</v>
      </c>
      <c r="EKQ2" s="43" t="s">
        <v>8</v>
      </c>
      <c r="EKR2" s="43"/>
      <c r="EKS2" s="43"/>
      <c r="EKT2" s="43"/>
      <c r="EKU2" s="100"/>
      <c r="EKV2" s="645" t="s">
        <v>227</v>
      </c>
      <c r="EKW2" s="645"/>
      <c r="EKX2" s="378" t="s">
        <v>170</v>
      </c>
      <c r="EKY2" s="43" t="s">
        <v>8</v>
      </c>
      <c r="EKZ2" s="43"/>
      <c r="ELA2" s="43"/>
      <c r="ELB2" s="43"/>
      <c r="ELC2" s="100"/>
      <c r="ELD2" s="645" t="s">
        <v>227</v>
      </c>
      <c r="ELE2" s="645"/>
      <c r="ELF2" s="378" t="s">
        <v>170</v>
      </c>
      <c r="ELG2" s="43" t="s">
        <v>8</v>
      </c>
      <c r="ELH2" s="43"/>
      <c r="ELI2" s="43"/>
      <c r="ELJ2" s="43"/>
      <c r="ELK2" s="100"/>
      <c r="ELL2" s="645" t="s">
        <v>227</v>
      </c>
      <c r="ELM2" s="645"/>
      <c r="ELN2" s="378" t="s">
        <v>170</v>
      </c>
      <c r="ELO2" s="43" t="s">
        <v>8</v>
      </c>
      <c r="ELP2" s="43"/>
      <c r="ELQ2" s="43"/>
      <c r="ELR2" s="43"/>
      <c r="ELS2" s="100"/>
      <c r="ELT2" s="645" t="s">
        <v>227</v>
      </c>
      <c r="ELU2" s="645"/>
      <c r="ELV2" s="378" t="s">
        <v>170</v>
      </c>
      <c r="ELW2" s="43" t="s">
        <v>8</v>
      </c>
      <c r="ELX2" s="43"/>
      <c r="ELY2" s="43"/>
      <c r="ELZ2" s="43"/>
      <c r="EMA2" s="100"/>
      <c r="EMB2" s="645" t="s">
        <v>227</v>
      </c>
      <c r="EMC2" s="645"/>
      <c r="EMD2" s="378" t="s">
        <v>170</v>
      </c>
      <c r="EME2" s="43" t="s">
        <v>8</v>
      </c>
      <c r="EMF2" s="43"/>
      <c r="EMG2" s="43"/>
      <c r="EMH2" s="43"/>
      <c r="EMI2" s="100"/>
      <c r="EMJ2" s="645" t="s">
        <v>227</v>
      </c>
      <c r="EMK2" s="645"/>
      <c r="EML2" s="378" t="s">
        <v>170</v>
      </c>
      <c r="EMM2" s="43" t="s">
        <v>8</v>
      </c>
      <c r="EMN2" s="43"/>
      <c r="EMO2" s="43"/>
      <c r="EMP2" s="43"/>
      <c r="EMQ2" s="100"/>
      <c r="EMR2" s="645" t="s">
        <v>227</v>
      </c>
      <c r="EMS2" s="645"/>
      <c r="EMT2" s="378" t="s">
        <v>170</v>
      </c>
      <c r="EMU2" s="43" t="s">
        <v>8</v>
      </c>
      <c r="EMV2" s="43"/>
      <c r="EMW2" s="43"/>
      <c r="EMX2" s="43"/>
      <c r="EMY2" s="100"/>
      <c r="EMZ2" s="645" t="s">
        <v>227</v>
      </c>
      <c r="ENA2" s="645"/>
      <c r="ENB2" s="378" t="s">
        <v>170</v>
      </c>
      <c r="ENC2" s="43" t="s">
        <v>8</v>
      </c>
      <c r="END2" s="43"/>
      <c r="ENE2" s="43"/>
      <c r="ENF2" s="43"/>
      <c r="ENG2" s="100"/>
      <c r="ENH2" s="645" t="s">
        <v>227</v>
      </c>
      <c r="ENI2" s="645"/>
      <c r="ENJ2" s="378" t="s">
        <v>170</v>
      </c>
      <c r="ENK2" s="43" t="s">
        <v>8</v>
      </c>
      <c r="ENL2" s="43"/>
      <c r="ENM2" s="43"/>
      <c r="ENN2" s="43"/>
      <c r="ENO2" s="100"/>
      <c r="ENP2" s="645" t="s">
        <v>227</v>
      </c>
      <c r="ENQ2" s="645"/>
      <c r="ENR2" s="378" t="s">
        <v>170</v>
      </c>
      <c r="ENS2" s="43" t="s">
        <v>8</v>
      </c>
      <c r="ENT2" s="43"/>
      <c r="ENU2" s="43"/>
      <c r="ENV2" s="43"/>
      <c r="ENW2" s="100"/>
      <c r="ENX2" s="645" t="s">
        <v>227</v>
      </c>
      <c r="ENY2" s="645"/>
      <c r="ENZ2" s="378" t="s">
        <v>170</v>
      </c>
      <c r="EOA2" s="43" t="s">
        <v>8</v>
      </c>
      <c r="EOB2" s="43"/>
      <c r="EOC2" s="43"/>
      <c r="EOD2" s="43"/>
      <c r="EOE2" s="100"/>
      <c r="EOF2" s="645" t="s">
        <v>227</v>
      </c>
      <c r="EOG2" s="645"/>
      <c r="EOH2" s="378" t="s">
        <v>170</v>
      </c>
      <c r="EOI2" s="43" t="s">
        <v>8</v>
      </c>
      <c r="EOJ2" s="43"/>
      <c r="EOK2" s="43"/>
      <c r="EOL2" s="43"/>
      <c r="EOM2" s="100"/>
      <c r="EON2" s="645" t="s">
        <v>227</v>
      </c>
      <c r="EOO2" s="645"/>
      <c r="EOP2" s="378" t="s">
        <v>170</v>
      </c>
      <c r="EOQ2" s="43" t="s">
        <v>8</v>
      </c>
      <c r="EOR2" s="43"/>
      <c r="EOS2" s="43"/>
      <c r="EOT2" s="43"/>
      <c r="EOU2" s="100"/>
      <c r="EOV2" s="645" t="s">
        <v>227</v>
      </c>
      <c r="EOW2" s="645"/>
      <c r="EOX2" s="378" t="s">
        <v>170</v>
      </c>
      <c r="EOY2" s="43" t="s">
        <v>8</v>
      </c>
      <c r="EOZ2" s="43"/>
      <c r="EPA2" s="43"/>
      <c r="EPB2" s="43"/>
      <c r="EPC2" s="100"/>
      <c r="EPD2" s="645" t="s">
        <v>227</v>
      </c>
      <c r="EPE2" s="645"/>
      <c r="EPF2" s="378" t="s">
        <v>170</v>
      </c>
      <c r="EPG2" s="43" t="s">
        <v>8</v>
      </c>
      <c r="EPH2" s="43"/>
      <c r="EPI2" s="43"/>
      <c r="EPJ2" s="43"/>
      <c r="EPK2" s="100"/>
      <c r="EPL2" s="645" t="s">
        <v>227</v>
      </c>
      <c r="EPM2" s="645"/>
      <c r="EPN2" s="378" t="s">
        <v>170</v>
      </c>
      <c r="EPO2" s="43" t="s">
        <v>8</v>
      </c>
      <c r="EPP2" s="43"/>
      <c r="EPQ2" s="43"/>
      <c r="EPR2" s="43"/>
      <c r="EPS2" s="100"/>
      <c r="EPT2" s="645" t="s">
        <v>227</v>
      </c>
      <c r="EPU2" s="645"/>
      <c r="EPV2" s="378" t="s">
        <v>170</v>
      </c>
      <c r="EPW2" s="43" t="s">
        <v>8</v>
      </c>
      <c r="EPX2" s="43"/>
      <c r="EPY2" s="43"/>
      <c r="EPZ2" s="43"/>
      <c r="EQA2" s="100"/>
      <c r="EQB2" s="645" t="s">
        <v>227</v>
      </c>
      <c r="EQC2" s="645"/>
      <c r="EQD2" s="378" t="s">
        <v>170</v>
      </c>
      <c r="EQE2" s="43" t="s">
        <v>8</v>
      </c>
      <c r="EQF2" s="43"/>
      <c r="EQG2" s="43"/>
      <c r="EQH2" s="43"/>
      <c r="EQI2" s="100"/>
      <c r="EQJ2" s="645" t="s">
        <v>227</v>
      </c>
      <c r="EQK2" s="645"/>
      <c r="EQL2" s="378" t="s">
        <v>170</v>
      </c>
      <c r="EQM2" s="43" t="s">
        <v>8</v>
      </c>
      <c r="EQN2" s="43"/>
      <c r="EQO2" s="43"/>
      <c r="EQP2" s="43"/>
      <c r="EQQ2" s="100"/>
      <c r="EQR2" s="645" t="s">
        <v>227</v>
      </c>
      <c r="EQS2" s="645"/>
      <c r="EQT2" s="378" t="s">
        <v>170</v>
      </c>
      <c r="EQU2" s="43" t="s">
        <v>8</v>
      </c>
      <c r="EQV2" s="43"/>
      <c r="EQW2" s="43"/>
      <c r="EQX2" s="43"/>
      <c r="EQY2" s="100"/>
      <c r="EQZ2" s="645" t="s">
        <v>227</v>
      </c>
      <c r="ERA2" s="645"/>
      <c r="ERB2" s="378" t="s">
        <v>170</v>
      </c>
      <c r="ERC2" s="43" t="s">
        <v>8</v>
      </c>
      <c r="ERD2" s="43"/>
      <c r="ERE2" s="43"/>
      <c r="ERF2" s="43"/>
      <c r="ERG2" s="100"/>
      <c r="ERH2" s="645" t="s">
        <v>227</v>
      </c>
      <c r="ERI2" s="645"/>
      <c r="ERJ2" s="378" t="s">
        <v>170</v>
      </c>
      <c r="ERK2" s="43" t="s">
        <v>8</v>
      </c>
      <c r="ERL2" s="43"/>
      <c r="ERM2" s="43"/>
      <c r="ERN2" s="43"/>
      <c r="ERO2" s="100"/>
      <c r="ERP2" s="645" t="s">
        <v>227</v>
      </c>
      <c r="ERQ2" s="645"/>
      <c r="ERR2" s="378" t="s">
        <v>170</v>
      </c>
      <c r="ERS2" s="43" t="s">
        <v>8</v>
      </c>
      <c r="ERT2" s="43"/>
      <c r="ERU2" s="43"/>
      <c r="ERV2" s="43"/>
      <c r="ERW2" s="100"/>
      <c r="ERX2" s="645" t="s">
        <v>227</v>
      </c>
      <c r="ERY2" s="645"/>
      <c r="ERZ2" s="378" t="s">
        <v>170</v>
      </c>
      <c r="ESA2" s="43" t="s">
        <v>8</v>
      </c>
      <c r="ESB2" s="43"/>
      <c r="ESC2" s="43"/>
      <c r="ESD2" s="43"/>
      <c r="ESE2" s="100"/>
      <c r="ESF2" s="645" t="s">
        <v>227</v>
      </c>
      <c r="ESG2" s="645"/>
      <c r="ESH2" s="378" t="s">
        <v>170</v>
      </c>
      <c r="ESI2" s="43" t="s">
        <v>8</v>
      </c>
      <c r="ESJ2" s="43"/>
      <c r="ESK2" s="43"/>
      <c r="ESL2" s="43"/>
      <c r="ESM2" s="100"/>
      <c r="ESN2" s="645" t="s">
        <v>227</v>
      </c>
      <c r="ESO2" s="645"/>
      <c r="ESP2" s="378" t="s">
        <v>170</v>
      </c>
      <c r="ESQ2" s="43" t="s">
        <v>8</v>
      </c>
      <c r="ESR2" s="43"/>
      <c r="ESS2" s="43"/>
      <c r="EST2" s="43"/>
      <c r="ESU2" s="100"/>
      <c r="ESV2" s="645" t="s">
        <v>227</v>
      </c>
      <c r="ESW2" s="645"/>
      <c r="ESX2" s="378" t="s">
        <v>170</v>
      </c>
      <c r="ESY2" s="43" t="s">
        <v>8</v>
      </c>
      <c r="ESZ2" s="43"/>
      <c r="ETA2" s="43"/>
      <c r="ETB2" s="43"/>
      <c r="ETC2" s="100"/>
      <c r="ETD2" s="645" t="s">
        <v>227</v>
      </c>
      <c r="ETE2" s="645"/>
      <c r="ETF2" s="378" t="s">
        <v>170</v>
      </c>
      <c r="ETG2" s="43" t="s">
        <v>8</v>
      </c>
      <c r="ETH2" s="43"/>
      <c r="ETI2" s="43"/>
      <c r="ETJ2" s="43"/>
      <c r="ETK2" s="100"/>
      <c r="ETL2" s="645" t="s">
        <v>227</v>
      </c>
      <c r="ETM2" s="645"/>
      <c r="ETN2" s="378" t="s">
        <v>170</v>
      </c>
      <c r="ETO2" s="43" t="s">
        <v>8</v>
      </c>
      <c r="ETP2" s="43"/>
      <c r="ETQ2" s="43"/>
      <c r="ETR2" s="43"/>
      <c r="ETS2" s="100"/>
      <c r="ETT2" s="645" t="s">
        <v>227</v>
      </c>
      <c r="ETU2" s="645"/>
      <c r="ETV2" s="378" t="s">
        <v>170</v>
      </c>
      <c r="ETW2" s="43" t="s">
        <v>8</v>
      </c>
      <c r="ETX2" s="43"/>
      <c r="ETY2" s="43"/>
      <c r="ETZ2" s="43"/>
      <c r="EUA2" s="100"/>
      <c r="EUB2" s="645" t="s">
        <v>227</v>
      </c>
      <c r="EUC2" s="645"/>
      <c r="EUD2" s="378" t="s">
        <v>170</v>
      </c>
      <c r="EUE2" s="43" t="s">
        <v>8</v>
      </c>
      <c r="EUF2" s="43"/>
      <c r="EUG2" s="43"/>
      <c r="EUH2" s="43"/>
      <c r="EUI2" s="100"/>
      <c r="EUJ2" s="645" t="s">
        <v>227</v>
      </c>
      <c r="EUK2" s="645"/>
      <c r="EUL2" s="378" t="s">
        <v>170</v>
      </c>
      <c r="EUM2" s="43" t="s">
        <v>8</v>
      </c>
      <c r="EUN2" s="43"/>
      <c r="EUO2" s="43"/>
      <c r="EUP2" s="43"/>
      <c r="EUQ2" s="100"/>
      <c r="EUR2" s="645" t="s">
        <v>227</v>
      </c>
      <c r="EUS2" s="645"/>
      <c r="EUT2" s="378" t="s">
        <v>170</v>
      </c>
      <c r="EUU2" s="43" t="s">
        <v>8</v>
      </c>
      <c r="EUV2" s="43"/>
      <c r="EUW2" s="43"/>
      <c r="EUX2" s="43"/>
      <c r="EUY2" s="100"/>
      <c r="EUZ2" s="645" t="s">
        <v>227</v>
      </c>
      <c r="EVA2" s="645"/>
      <c r="EVB2" s="378" t="s">
        <v>170</v>
      </c>
      <c r="EVC2" s="43" t="s">
        <v>8</v>
      </c>
      <c r="EVD2" s="43"/>
      <c r="EVE2" s="43"/>
      <c r="EVF2" s="43"/>
      <c r="EVG2" s="100"/>
      <c r="EVH2" s="645" t="s">
        <v>227</v>
      </c>
      <c r="EVI2" s="645"/>
      <c r="EVJ2" s="378" t="s">
        <v>170</v>
      </c>
      <c r="EVK2" s="43" t="s">
        <v>8</v>
      </c>
      <c r="EVL2" s="43"/>
      <c r="EVM2" s="43"/>
      <c r="EVN2" s="43"/>
      <c r="EVO2" s="100"/>
      <c r="EVP2" s="645" t="s">
        <v>227</v>
      </c>
      <c r="EVQ2" s="645"/>
      <c r="EVR2" s="378" t="s">
        <v>170</v>
      </c>
      <c r="EVS2" s="43" t="s">
        <v>8</v>
      </c>
      <c r="EVT2" s="43"/>
      <c r="EVU2" s="43"/>
      <c r="EVV2" s="43"/>
      <c r="EVW2" s="100"/>
      <c r="EVX2" s="645" t="s">
        <v>227</v>
      </c>
      <c r="EVY2" s="645"/>
      <c r="EVZ2" s="378" t="s">
        <v>170</v>
      </c>
      <c r="EWA2" s="43" t="s">
        <v>8</v>
      </c>
      <c r="EWB2" s="43"/>
      <c r="EWC2" s="43"/>
      <c r="EWD2" s="43"/>
      <c r="EWE2" s="100"/>
      <c r="EWF2" s="645" t="s">
        <v>227</v>
      </c>
      <c r="EWG2" s="645"/>
      <c r="EWH2" s="378" t="s">
        <v>170</v>
      </c>
      <c r="EWI2" s="43" t="s">
        <v>8</v>
      </c>
      <c r="EWJ2" s="43"/>
      <c r="EWK2" s="43"/>
      <c r="EWL2" s="43"/>
      <c r="EWM2" s="100"/>
      <c r="EWN2" s="645" t="s">
        <v>227</v>
      </c>
      <c r="EWO2" s="645"/>
      <c r="EWP2" s="378" t="s">
        <v>170</v>
      </c>
      <c r="EWQ2" s="43" t="s">
        <v>8</v>
      </c>
      <c r="EWR2" s="43"/>
      <c r="EWS2" s="43"/>
      <c r="EWT2" s="43"/>
      <c r="EWU2" s="100"/>
      <c r="EWV2" s="645" t="s">
        <v>227</v>
      </c>
      <c r="EWW2" s="645"/>
      <c r="EWX2" s="378" t="s">
        <v>170</v>
      </c>
      <c r="EWY2" s="43" t="s">
        <v>8</v>
      </c>
      <c r="EWZ2" s="43"/>
      <c r="EXA2" s="43"/>
      <c r="EXB2" s="43"/>
      <c r="EXC2" s="100"/>
      <c r="EXD2" s="645" t="s">
        <v>227</v>
      </c>
      <c r="EXE2" s="645"/>
      <c r="EXF2" s="378" t="s">
        <v>170</v>
      </c>
      <c r="EXG2" s="43" t="s">
        <v>8</v>
      </c>
      <c r="EXH2" s="43"/>
      <c r="EXI2" s="43"/>
      <c r="EXJ2" s="43"/>
      <c r="EXK2" s="100"/>
      <c r="EXL2" s="645" t="s">
        <v>227</v>
      </c>
      <c r="EXM2" s="645"/>
      <c r="EXN2" s="378" t="s">
        <v>170</v>
      </c>
      <c r="EXO2" s="43" t="s">
        <v>8</v>
      </c>
      <c r="EXP2" s="43"/>
      <c r="EXQ2" s="43"/>
      <c r="EXR2" s="43"/>
      <c r="EXS2" s="100"/>
      <c r="EXT2" s="645" t="s">
        <v>227</v>
      </c>
      <c r="EXU2" s="645"/>
      <c r="EXV2" s="378" t="s">
        <v>170</v>
      </c>
      <c r="EXW2" s="43" t="s">
        <v>8</v>
      </c>
      <c r="EXX2" s="43"/>
      <c r="EXY2" s="43"/>
      <c r="EXZ2" s="43"/>
      <c r="EYA2" s="100"/>
      <c r="EYB2" s="645" t="s">
        <v>227</v>
      </c>
      <c r="EYC2" s="645"/>
      <c r="EYD2" s="378" t="s">
        <v>170</v>
      </c>
      <c r="EYE2" s="43" t="s">
        <v>8</v>
      </c>
      <c r="EYF2" s="43"/>
      <c r="EYG2" s="43"/>
      <c r="EYH2" s="43"/>
      <c r="EYI2" s="100"/>
      <c r="EYJ2" s="645" t="s">
        <v>227</v>
      </c>
      <c r="EYK2" s="645"/>
      <c r="EYL2" s="378" t="s">
        <v>170</v>
      </c>
      <c r="EYM2" s="43" t="s">
        <v>8</v>
      </c>
      <c r="EYN2" s="43"/>
      <c r="EYO2" s="43"/>
      <c r="EYP2" s="43"/>
      <c r="EYQ2" s="100"/>
      <c r="EYR2" s="645" t="s">
        <v>227</v>
      </c>
      <c r="EYS2" s="645"/>
      <c r="EYT2" s="378" t="s">
        <v>170</v>
      </c>
      <c r="EYU2" s="43" t="s">
        <v>8</v>
      </c>
      <c r="EYV2" s="43"/>
      <c r="EYW2" s="43"/>
      <c r="EYX2" s="43"/>
      <c r="EYY2" s="100"/>
      <c r="EYZ2" s="645" t="s">
        <v>227</v>
      </c>
      <c r="EZA2" s="645"/>
      <c r="EZB2" s="378" t="s">
        <v>170</v>
      </c>
      <c r="EZC2" s="43" t="s">
        <v>8</v>
      </c>
      <c r="EZD2" s="43"/>
      <c r="EZE2" s="43"/>
      <c r="EZF2" s="43"/>
      <c r="EZG2" s="100"/>
      <c r="EZH2" s="645" t="s">
        <v>227</v>
      </c>
      <c r="EZI2" s="645"/>
      <c r="EZJ2" s="378" t="s">
        <v>170</v>
      </c>
      <c r="EZK2" s="43" t="s">
        <v>8</v>
      </c>
      <c r="EZL2" s="43"/>
      <c r="EZM2" s="43"/>
      <c r="EZN2" s="43"/>
      <c r="EZO2" s="100"/>
      <c r="EZP2" s="645" t="s">
        <v>227</v>
      </c>
      <c r="EZQ2" s="645"/>
      <c r="EZR2" s="378" t="s">
        <v>170</v>
      </c>
      <c r="EZS2" s="43" t="s">
        <v>8</v>
      </c>
      <c r="EZT2" s="43"/>
      <c r="EZU2" s="43"/>
      <c r="EZV2" s="43"/>
      <c r="EZW2" s="100"/>
      <c r="EZX2" s="645" t="s">
        <v>227</v>
      </c>
      <c r="EZY2" s="645"/>
      <c r="EZZ2" s="378" t="s">
        <v>170</v>
      </c>
      <c r="FAA2" s="43" t="s">
        <v>8</v>
      </c>
      <c r="FAB2" s="43"/>
      <c r="FAC2" s="43"/>
      <c r="FAD2" s="43"/>
      <c r="FAE2" s="100"/>
      <c r="FAF2" s="645" t="s">
        <v>227</v>
      </c>
      <c r="FAG2" s="645"/>
      <c r="FAH2" s="378" t="s">
        <v>170</v>
      </c>
      <c r="FAI2" s="43" t="s">
        <v>8</v>
      </c>
      <c r="FAJ2" s="43"/>
      <c r="FAK2" s="43"/>
      <c r="FAL2" s="43"/>
      <c r="FAM2" s="100"/>
      <c r="FAN2" s="645" t="s">
        <v>227</v>
      </c>
      <c r="FAO2" s="645"/>
      <c r="FAP2" s="378" t="s">
        <v>170</v>
      </c>
      <c r="FAQ2" s="43" t="s">
        <v>8</v>
      </c>
      <c r="FAR2" s="43"/>
      <c r="FAS2" s="43"/>
      <c r="FAT2" s="43"/>
      <c r="FAU2" s="100"/>
      <c r="FAV2" s="645" t="s">
        <v>227</v>
      </c>
      <c r="FAW2" s="645"/>
      <c r="FAX2" s="378" t="s">
        <v>170</v>
      </c>
      <c r="FAY2" s="43" t="s">
        <v>8</v>
      </c>
      <c r="FAZ2" s="43"/>
      <c r="FBA2" s="43"/>
      <c r="FBB2" s="43"/>
      <c r="FBC2" s="100"/>
      <c r="FBD2" s="645" t="s">
        <v>227</v>
      </c>
      <c r="FBE2" s="645"/>
      <c r="FBF2" s="378" t="s">
        <v>170</v>
      </c>
      <c r="FBG2" s="43" t="s">
        <v>8</v>
      </c>
      <c r="FBH2" s="43"/>
      <c r="FBI2" s="43"/>
      <c r="FBJ2" s="43"/>
      <c r="FBK2" s="100"/>
      <c r="FBL2" s="645" t="s">
        <v>227</v>
      </c>
      <c r="FBM2" s="645"/>
      <c r="FBN2" s="378" t="s">
        <v>170</v>
      </c>
      <c r="FBO2" s="43" t="s">
        <v>8</v>
      </c>
      <c r="FBP2" s="43"/>
      <c r="FBQ2" s="43"/>
      <c r="FBR2" s="43"/>
      <c r="FBS2" s="100"/>
      <c r="FBT2" s="645" t="s">
        <v>227</v>
      </c>
      <c r="FBU2" s="645"/>
      <c r="FBV2" s="378" t="s">
        <v>170</v>
      </c>
      <c r="FBW2" s="43" t="s">
        <v>8</v>
      </c>
      <c r="FBX2" s="43"/>
      <c r="FBY2" s="43"/>
      <c r="FBZ2" s="43"/>
      <c r="FCA2" s="100"/>
      <c r="FCB2" s="645" t="s">
        <v>227</v>
      </c>
      <c r="FCC2" s="645"/>
      <c r="FCD2" s="378" t="s">
        <v>170</v>
      </c>
      <c r="FCE2" s="43" t="s">
        <v>8</v>
      </c>
      <c r="FCF2" s="43"/>
      <c r="FCG2" s="43"/>
      <c r="FCH2" s="43"/>
      <c r="FCI2" s="100"/>
      <c r="FCJ2" s="645" t="s">
        <v>227</v>
      </c>
      <c r="FCK2" s="645"/>
      <c r="FCL2" s="378" t="s">
        <v>170</v>
      </c>
      <c r="FCM2" s="43" t="s">
        <v>8</v>
      </c>
      <c r="FCN2" s="43"/>
      <c r="FCO2" s="43"/>
      <c r="FCP2" s="43"/>
      <c r="FCQ2" s="100"/>
      <c r="FCR2" s="645" t="s">
        <v>227</v>
      </c>
      <c r="FCS2" s="645"/>
      <c r="FCT2" s="378" t="s">
        <v>170</v>
      </c>
      <c r="FCU2" s="43" t="s">
        <v>8</v>
      </c>
      <c r="FCV2" s="43"/>
      <c r="FCW2" s="43"/>
      <c r="FCX2" s="43"/>
      <c r="FCY2" s="100"/>
      <c r="FCZ2" s="645" t="s">
        <v>227</v>
      </c>
      <c r="FDA2" s="645"/>
      <c r="FDB2" s="378" t="s">
        <v>170</v>
      </c>
      <c r="FDC2" s="43" t="s">
        <v>8</v>
      </c>
      <c r="FDD2" s="43"/>
      <c r="FDE2" s="43"/>
      <c r="FDF2" s="43"/>
      <c r="FDG2" s="100"/>
      <c r="FDH2" s="645" t="s">
        <v>227</v>
      </c>
      <c r="FDI2" s="645"/>
      <c r="FDJ2" s="378" t="s">
        <v>170</v>
      </c>
      <c r="FDK2" s="43" t="s">
        <v>8</v>
      </c>
      <c r="FDL2" s="43"/>
      <c r="FDM2" s="43"/>
      <c r="FDN2" s="43"/>
      <c r="FDO2" s="100"/>
      <c r="FDP2" s="645" t="s">
        <v>227</v>
      </c>
      <c r="FDQ2" s="645"/>
      <c r="FDR2" s="378" t="s">
        <v>170</v>
      </c>
      <c r="FDS2" s="43" t="s">
        <v>8</v>
      </c>
      <c r="FDT2" s="43"/>
      <c r="FDU2" s="43"/>
      <c r="FDV2" s="43"/>
      <c r="FDW2" s="100"/>
      <c r="FDX2" s="645" t="s">
        <v>227</v>
      </c>
      <c r="FDY2" s="645"/>
      <c r="FDZ2" s="378" t="s">
        <v>170</v>
      </c>
      <c r="FEA2" s="43" t="s">
        <v>8</v>
      </c>
      <c r="FEB2" s="43"/>
      <c r="FEC2" s="43"/>
      <c r="FED2" s="43"/>
      <c r="FEE2" s="100"/>
      <c r="FEF2" s="645" t="s">
        <v>227</v>
      </c>
      <c r="FEG2" s="645"/>
      <c r="FEH2" s="378" t="s">
        <v>170</v>
      </c>
      <c r="FEI2" s="43" t="s">
        <v>8</v>
      </c>
      <c r="FEJ2" s="43"/>
      <c r="FEK2" s="43"/>
      <c r="FEL2" s="43"/>
      <c r="FEM2" s="100"/>
      <c r="FEN2" s="645" t="s">
        <v>227</v>
      </c>
      <c r="FEO2" s="645"/>
      <c r="FEP2" s="378" t="s">
        <v>170</v>
      </c>
      <c r="FEQ2" s="43" t="s">
        <v>8</v>
      </c>
      <c r="FER2" s="43"/>
      <c r="FES2" s="43"/>
      <c r="FET2" s="43"/>
      <c r="FEU2" s="100"/>
      <c r="FEV2" s="645" t="s">
        <v>227</v>
      </c>
      <c r="FEW2" s="645"/>
      <c r="FEX2" s="378" t="s">
        <v>170</v>
      </c>
      <c r="FEY2" s="43" t="s">
        <v>8</v>
      </c>
      <c r="FEZ2" s="43"/>
      <c r="FFA2" s="43"/>
      <c r="FFB2" s="43"/>
      <c r="FFC2" s="100"/>
      <c r="FFD2" s="645" t="s">
        <v>227</v>
      </c>
      <c r="FFE2" s="645"/>
      <c r="FFF2" s="378" t="s">
        <v>170</v>
      </c>
      <c r="FFG2" s="43" t="s">
        <v>8</v>
      </c>
      <c r="FFH2" s="43"/>
      <c r="FFI2" s="43"/>
      <c r="FFJ2" s="43"/>
      <c r="FFK2" s="100"/>
      <c r="FFL2" s="645" t="s">
        <v>227</v>
      </c>
      <c r="FFM2" s="645"/>
      <c r="FFN2" s="378" t="s">
        <v>170</v>
      </c>
      <c r="FFO2" s="43" t="s">
        <v>8</v>
      </c>
      <c r="FFP2" s="43"/>
      <c r="FFQ2" s="43"/>
      <c r="FFR2" s="43"/>
      <c r="FFS2" s="100"/>
      <c r="FFT2" s="645" t="s">
        <v>227</v>
      </c>
      <c r="FFU2" s="645"/>
      <c r="FFV2" s="378" t="s">
        <v>170</v>
      </c>
      <c r="FFW2" s="43" t="s">
        <v>8</v>
      </c>
      <c r="FFX2" s="43"/>
      <c r="FFY2" s="43"/>
      <c r="FFZ2" s="43"/>
      <c r="FGA2" s="100"/>
      <c r="FGB2" s="645" t="s">
        <v>227</v>
      </c>
      <c r="FGC2" s="645"/>
      <c r="FGD2" s="378" t="s">
        <v>170</v>
      </c>
      <c r="FGE2" s="43" t="s">
        <v>8</v>
      </c>
      <c r="FGF2" s="43"/>
      <c r="FGG2" s="43"/>
      <c r="FGH2" s="43"/>
      <c r="FGI2" s="100"/>
      <c r="FGJ2" s="645" t="s">
        <v>227</v>
      </c>
      <c r="FGK2" s="645"/>
      <c r="FGL2" s="378" t="s">
        <v>170</v>
      </c>
      <c r="FGM2" s="43" t="s">
        <v>8</v>
      </c>
      <c r="FGN2" s="43"/>
      <c r="FGO2" s="43"/>
      <c r="FGP2" s="43"/>
      <c r="FGQ2" s="100"/>
      <c r="FGR2" s="645" t="s">
        <v>227</v>
      </c>
      <c r="FGS2" s="645"/>
      <c r="FGT2" s="378" t="s">
        <v>170</v>
      </c>
      <c r="FGU2" s="43" t="s">
        <v>8</v>
      </c>
      <c r="FGV2" s="43"/>
      <c r="FGW2" s="43"/>
      <c r="FGX2" s="43"/>
      <c r="FGY2" s="100"/>
      <c r="FGZ2" s="645" t="s">
        <v>227</v>
      </c>
      <c r="FHA2" s="645"/>
      <c r="FHB2" s="378" t="s">
        <v>170</v>
      </c>
      <c r="FHC2" s="43" t="s">
        <v>8</v>
      </c>
      <c r="FHD2" s="43"/>
      <c r="FHE2" s="43"/>
      <c r="FHF2" s="43"/>
      <c r="FHG2" s="100"/>
      <c r="FHH2" s="645" t="s">
        <v>227</v>
      </c>
      <c r="FHI2" s="645"/>
      <c r="FHJ2" s="378" t="s">
        <v>170</v>
      </c>
      <c r="FHK2" s="43" t="s">
        <v>8</v>
      </c>
      <c r="FHL2" s="43"/>
      <c r="FHM2" s="43"/>
      <c r="FHN2" s="43"/>
      <c r="FHO2" s="100"/>
      <c r="FHP2" s="645" t="s">
        <v>227</v>
      </c>
      <c r="FHQ2" s="645"/>
      <c r="FHR2" s="378" t="s">
        <v>170</v>
      </c>
      <c r="FHS2" s="43" t="s">
        <v>8</v>
      </c>
      <c r="FHT2" s="43"/>
      <c r="FHU2" s="43"/>
      <c r="FHV2" s="43"/>
      <c r="FHW2" s="100"/>
      <c r="FHX2" s="645" t="s">
        <v>227</v>
      </c>
      <c r="FHY2" s="645"/>
      <c r="FHZ2" s="378" t="s">
        <v>170</v>
      </c>
      <c r="FIA2" s="43" t="s">
        <v>8</v>
      </c>
      <c r="FIB2" s="43"/>
      <c r="FIC2" s="43"/>
      <c r="FID2" s="43"/>
      <c r="FIE2" s="100"/>
      <c r="FIF2" s="645" t="s">
        <v>227</v>
      </c>
      <c r="FIG2" s="645"/>
      <c r="FIH2" s="378" t="s">
        <v>170</v>
      </c>
      <c r="FII2" s="43" t="s">
        <v>8</v>
      </c>
      <c r="FIJ2" s="43"/>
      <c r="FIK2" s="43"/>
      <c r="FIL2" s="43"/>
      <c r="FIM2" s="100"/>
      <c r="FIN2" s="645" t="s">
        <v>227</v>
      </c>
      <c r="FIO2" s="645"/>
      <c r="FIP2" s="378" t="s">
        <v>170</v>
      </c>
      <c r="FIQ2" s="43" t="s">
        <v>8</v>
      </c>
      <c r="FIR2" s="43"/>
      <c r="FIS2" s="43"/>
      <c r="FIT2" s="43"/>
      <c r="FIU2" s="100"/>
      <c r="FIV2" s="645" t="s">
        <v>227</v>
      </c>
      <c r="FIW2" s="645"/>
      <c r="FIX2" s="378" t="s">
        <v>170</v>
      </c>
      <c r="FIY2" s="43" t="s">
        <v>8</v>
      </c>
      <c r="FIZ2" s="43"/>
      <c r="FJA2" s="43"/>
      <c r="FJB2" s="43"/>
      <c r="FJC2" s="100"/>
      <c r="FJD2" s="645" t="s">
        <v>227</v>
      </c>
      <c r="FJE2" s="645"/>
      <c r="FJF2" s="378" t="s">
        <v>170</v>
      </c>
      <c r="FJG2" s="43" t="s">
        <v>8</v>
      </c>
      <c r="FJH2" s="43"/>
      <c r="FJI2" s="43"/>
      <c r="FJJ2" s="43"/>
      <c r="FJK2" s="100"/>
      <c r="FJL2" s="645" t="s">
        <v>227</v>
      </c>
      <c r="FJM2" s="645"/>
      <c r="FJN2" s="378" t="s">
        <v>170</v>
      </c>
      <c r="FJO2" s="43" t="s">
        <v>8</v>
      </c>
      <c r="FJP2" s="43"/>
      <c r="FJQ2" s="43"/>
      <c r="FJR2" s="43"/>
      <c r="FJS2" s="100"/>
      <c r="FJT2" s="645" t="s">
        <v>227</v>
      </c>
      <c r="FJU2" s="645"/>
      <c r="FJV2" s="378" t="s">
        <v>170</v>
      </c>
      <c r="FJW2" s="43" t="s">
        <v>8</v>
      </c>
      <c r="FJX2" s="43"/>
      <c r="FJY2" s="43"/>
      <c r="FJZ2" s="43"/>
      <c r="FKA2" s="100"/>
      <c r="FKB2" s="645" t="s">
        <v>227</v>
      </c>
      <c r="FKC2" s="645"/>
      <c r="FKD2" s="378" t="s">
        <v>170</v>
      </c>
      <c r="FKE2" s="43" t="s">
        <v>8</v>
      </c>
      <c r="FKF2" s="43"/>
      <c r="FKG2" s="43"/>
      <c r="FKH2" s="43"/>
      <c r="FKI2" s="100"/>
      <c r="FKJ2" s="645" t="s">
        <v>227</v>
      </c>
      <c r="FKK2" s="645"/>
      <c r="FKL2" s="378" t="s">
        <v>170</v>
      </c>
      <c r="FKM2" s="43" t="s">
        <v>8</v>
      </c>
      <c r="FKN2" s="43"/>
      <c r="FKO2" s="43"/>
      <c r="FKP2" s="43"/>
      <c r="FKQ2" s="100"/>
      <c r="FKR2" s="645" t="s">
        <v>227</v>
      </c>
      <c r="FKS2" s="645"/>
      <c r="FKT2" s="378" t="s">
        <v>170</v>
      </c>
      <c r="FKU2" s="43" t="s">
        <v>8</v>
      </c>
      <c r="FKV2" s="43"/>
      <c r="FKW2" s="43"/>
      <c r="FKX2" s="43"/>
      <c r="FKY2" s="100"/>
      <c r="FKZ2" s="645" t="s">
        <v>227</v>
      </c>
      <c r="FLA2" s="645"/>
      <c r="FLB2" s="378" t="s">
        <v>170</v>
      </c>
      <c r="FLC2" s="43" t="s">
        <v>8</v>
      </c>
      <c r="FLD2" s="43"/>
      <c r="FLE2" s="43"/>
      <c r="FLF2" s="43"/>
      <c r="FLG2" s="100"/>
      <c r="FLH2" s="645" t="s">
        <v>227</v>
      </c>
      <c r="FLI2" s="645"/>
      <c r="FLJ2" s="378" t="s">
        <v>170</v>
      </c>
      <c r="FLK2" s="43" t="s">
        <v>8</v>
      </c>
      <c r="FLL2" s="43"/>
      <c r="FLM2" s="43"/>
      <c r="FLN2" s="43"/>
      <c r="FLO2" s="100"/>
      <c r="FLP2" s="645" t="s">
        <v>227</v>
      </c>
      <c r="FLQ2" s="645"/>
      <c r="FLR2" s="378" t="s">
        <v>170</v>
      </c>
      <c r="FLS2" s="43" t="s">
        <v>8</v>
      </c>
      <c r="FLT2" s="43"/>
      <c r="FLU2" s="43"/>
      <c r="FLV2" s="43"/>
      <c r="FLW2" s="100"/>
      <c r="FLX2" s="645" t="s">
        <v>227</v>
      </c>
      <c r="FLY2" s="645"/>
      <c r="FLZ2" s="378" t="s">
        <v>170</v>
      </c>
      <c r="FMA2" s="43" t="s">
        <v>8</v>
      </c>
      <c r="FMB2" s="43"/>
      <c r="FMC2" s="43"/>
      <c r="FMD2" s="43"/>
      <c r="FME2" s="100"/>
      <c r="FMF2" s="645" t="s">
        <v>227</v>
      </c>
      <c r="FMG2" s="645"/>
      <c r="FMH2" s="378" t="s">
        <v>170</v>
      </c>
      <c r="FMI2" s="43" t="s">
        <v>8</v>
      </c>
      <c r="FMJ2" s="43"/>
      <c r="FMK2" s="43"/>
      <c r="FML2" s="43"/>
      <c r="FMM2" s="100"/>
      <c r="FMN2" s="645" t="s">
        <v>227</v>
      </c>
      <c r="FMO2" s="645"/>
      <c r="FMP2" s="378" t="s">
        <v>170</v>
      </c>
      <c r="FMQ2" s="43" t="s">
        <v>8</v>
      </c>
      <c r="FMR2" s="43"/>
      <c r="FMS2" s="43"/>
      <c r="FMT2" s="43"/>
      <c r="FMU2" s="100"/>
      <c r="FMV2" s="645" t="s">
        <v>227</v>
      </c>
      <c r="FMW2" s="645"/>
      <c r="FMX2" s="378" t="s">
        <v>170</v>
      </c>
      <c r="FMY2" s="43" t="s">
        <v>8</v>
      </c>
      <c r="FMZ2" s="43"/>
      <c r="FNA2" s="43"/>
      <c r="FNB2" s="43"/>
      <c r="FNC2" s="100"/>
      <c r="FND2" s="645" t="s">
        <v>227</v>
      </c>
      <c r="FNE2" s="645"/>
      <c r="FNF2" s="378" t="s">
        <v>170</v>
      </c>
      <c r="FNG2" s="43" t="s">
        <v>8</v>
      </c>
      <c r="FNH2" s="43"/>
      <c r="FNI2" s="43"/>
      <c r="FNJ2" s="43"/>
      <c r="FNK2" s="100"/>
      <c r="FNL2" s="645" t="s">
        <v>227</v>
      </c>
      <c r="FNM2" s="645"/>
      <c r="FNN2" s="378" t="s">
        <v>170</v>
      </c>
      <c r="FNO2" s="43" t="s">
        <v>8</v>
      </c>
      <c r="FNP2" s="43"/>
      <c r="FNQ2" s="43"/>
      <c r="FNR2" s="43"/>
      <c r="FNS2" s="100"/>
      <c r="FNT2" s="645" t="s">
        <v>227</v>
      </c>
      <c r="FNU2" s="645"/>
      <c r="FNV2" s="378" t="s">
        <v>170</v>
      </c>
      <c r="FNW2" s="43" t="s">
        <v>8</v>
      </c>
      <c r="FNX2" s="43"/>
      <c r="FNY2" s="43"/>
      <c r="FNZ2" s="43"/>
      <c r="FOA2" s="100"/>
      <c r="FOB2" s="645" t="s">
        <v>227</v>
      </c>
      <c r="FOC2" s="645"/>
      <c r="FOD2" s="378" t="s">
        <v>170</v>
      </c>
      <c r="FOE2" s="43" t="s">
        <v>8</v>
      </c>
      <c r="FOF2" s="43"/>
      <c r="FOG2" s="43"/>
      <c r="FOH2" s="43"/>
      <c r="FOI2" s="100"/>
      <c r="FOJ2" s="645" t="s">
        <v>227</v>
      </c>
      <c r="FOK2" s="645"/>
      <c r="FOL2" s="378" t="s">
        <v>170</v>
      </c>
      <c r="FOM2" s="43" t="s">
        <v>8</v>
      </c>
      <c r="FON2" s="43"/>
      <c r="FOO2" s="43"/>
      <c r="FOP2" s="43"/>
      <c r="FOQ2" s="100"/>
      <c r="FOR2" s="645" t="s">
        <v>227</v>
      </c>
      <c r="FOS2" s="645"/>
      <c r="FOT2" s="378" t="s">
        <v>170</v>
      </c>
      <c r="FOU2" s="43" t="s">
        <v>8</v>
      </c>
      <c r="FOV2" s="43"/>
      <c r="FOW2" s="43"/>
      <c r="FOX2" s="43"/>
      <c r="FOY2" s="100"/>
      <c r="FOZ2" s="645" t="s">
        <v>227</v>
      </c>
      <c r="FPA2" s="645"/>
      <c r="FPB2" s="378" t="s">
        <v>170</v>
      </c>
      <c r="FPC2" s="43" t="s">
        <v>8</v>
      </c>
      <c r="FPD2" s="43"/>
      <c r="FPE2" s="43"/>
      <c r="FPF2" s="43"/>
      <c r="FPG2" s="100"/>
      <c r="FPH2" s="645" t="s">
        <v>227</v>
      </c>
      <c r="FPI2" s="645"/>
      <c r="FPJ2" s="378" t="s">
        <v>170</v>
      </c>
      <c r="FPK2" s="43" t="s">
        <v>8</v>
      </c>
      <c r="FPL2" s="43"/>
      <c r="FPM2" s="43"/>
      <c r="FPN2" s="43"/>
      <c r="FPO2" s="100"/>
      <c r="FPP2" s="645" t="s">
        <v>227</v>
      </c>
      <c r="FPQ2" s="645"/>
      <c r="FPR2" s="378" t="s">
        <v>170</v>
      </c>
      <c r="FPS2" s="43" t="s">
        <v>8</v>
      </c>
      <c r="FPT2" s="43"/>
      <c r="FPU2" s="43"/>
      <c r="FPV2" s="43"/>
      <c r="FPW2" s="100"/>
      <c r="FPX2" s="645" t="s">
        <v>227</v>
      </c>
      <c r="FPY2" s="645"/>
      <c r="FPZ2" s="378" t="s">
        <v>170</v>
      </c>
      <c r="FQA2" s="43" t="s">
        <v>8</v>
      </c>
      <c r="FQB2" s="43"/>
      <c r="FQC2" s="43"/>
      <c r="FQD2" s="43"/>
      <c r="FQE2" s="100"/>
      <c r="FQF2" s="645" t="s">
        <v>227</v>
      </c>
      <c r="FQG2" s="645"/>
      <c r="FQH2" s="378" t="s">
        <v>170</v>
      </c>
      <c r="FQI2" s="43" t="s">
        <v>8</v>
      </c>
      <c r="FQJ2" s="43"/>
      <c r="FQK2" s="43"/>
      <c r="FQL2" s="43"/>
      <c r="FQM2" s="100"/>
      <c r="FQN2" s="645" t="s">
        <v>227</v>
      </c>
      <c r="FQO2" s="645"/>
      <c r="FQP2" s="378" t="s">
        <v>170</v>
      </c>
      <c r="FQQ2" s="43" t="s">
        <v>8</v>
      </c>
      <c r="FQR2" s="43"/>
      <c r="FQS2" s="43"/>
      <c r="FQT2" s="43"/>
      <c r="FQU2" s="100"/>
      <c r="FQV2" s="645" t="s">
        <v>227</v>
      </c>
      <c r="FQW2" s="645"/>
      <c r="FQX2" s="378" t="s">
        <v>170</v>
      </c>
      <c r="FQY2" s="43" t="s">
        <v>8</v>
      </c>
      <c r="FQZ2" s="43"/>
      <c r="FRA2" s="43"/>
      <c r="FRB2" s="43"/>
      <c r="FRC2" s="100"/>
      <c r="FRD2" s="645" t="s">
        <v>227</v>
      </c>
      <c r="FRE2" s="645"/>
      <c r="FRF2" s="378" t="s">
        <v>170</v>
      </c>
      <c r="FRG2" s="43" t="s">
        <v>8</v>
      </c>
      <c r="FRH2" s="43"/>
      <c r="FRI2" s="43"/>
      <c r="FRJ2" s="43"/>
      <c r="FRK2" s="100"/>
      <c r="FRL2" s="645" t="s">
        <v>227</v>
      </c>
      <c r="FRM2" s="645"/>
      <c r="FRN2" s="378" t="s">
        <v>170</v>
      </c>
      <c r="FRO2" s="43" t="s">
        <v>8</v>
      </c>
      <c r="FRP2" s="43"/>
      <c r="FRQ2" s="43"/>
      <c r="FRR2" s="43"/>
      <c r="FRS2" s="100"/>
      <c r="FRT2" s="645" t="s">
        <v>227</v>
      </c>
      <c r="FRU2" s="645"/>
      <c r="FRV2" s="378" t="s">
        <v>170</v>
      </c>
      <c r="FRW2" s="43" t="s">
        <v>8</v>
      </c>
      <c r="FRX2" s="43"/>
      <c r="FRY2" s="43"/>
      <c r="FRZ2" s="43"/>
      <c r="FSA2" s="100"/>
      <c r="FSB2" s="645" t="s">
        <v>227</v>
      </c>
      <c r="FSC2" s="645"/>
      <c r="FSD2" s="378" t="s">
        <v>170</v>
      </c>
      <c r="FSE2" s="43" t="s">
        <v>8</v>
      </c>
      <c r="FSF2" s="43"/>
      <c r="FSG2" s="43"/>
      <c r="FSH2" s="43"/>
      <c r="FSI2" s="100"/>
      <c r="FSJ2" s="645" t="s">
        <v>227</v>
      </c>
      <c r="FSK2" s="645"/>
      <c r="FSL2" s="378" t="s">
        <v>170</v>
      </c>
      <c r="FSM2" s="43" t="s">
        <v>8</v>
      </c>
      <c r="FSN2" s="43"/>
      <c r="FSO2" s="43"/>
      <c r="FSP2" s="43"/>
      <c r="FSQ2" s="100"/>
      <c r="FSR2" s="645" t="s">
        <v>227</v>
      </c>
      <c r="FSS2" s="645"/>
      <c r="FST2" s="378" t="s">
        <v>170</v>
      </c>
      <c r="FSU2" s="43" t="s">
        <v>8</v>
      </c>
      <c r="FSV2" s="43"/>
      <c r="FSW2" s="43"/>
      <c r="FSX2" s="43"/>
      <c r="FSY2" s="100"/>
      <c r="FSZ2" s="645" t="s">
        <v>227</v>
      </c>
      <c r="FTA2" s="645"/>
      <c r="FTB2" s="378" t="s">
        <v>170</v>
      </c>
      <c r="FTC2" s="43" t="s">
        <v>8</v>
      </c>
      <c r="FTD2" s="43"/>
      <c r="FTE2" s="43"/>
      <c r="FTF2" s="43"/>
      <c r="FTG2" s="100"/>
      <c r="FTH2" s="645" t="s">
        <v>227</v>
      </c>
      <c r="FTI2" s="645"/>
      <c r="FTJ2" s="378" t="s">
        <v>170</v>
      </c>
      <c r="FTK2" s="43" t="s">
        <v>8</v>
      </c>
      <c r="FTL2" s="43"/>
      <c r="FTM2" s="43"/>
      <c r="FTN2" s="43"/>
      <c r="FTO2" s="100"/>
      <c r="FTP2" s="645" t="s">
        <v>227</v>
      </c>
      <c r="FTQ2" s="645"/>
      <c r="FTR2" s="378" t="s">
        <v>170</v>
      </c>
      <c r="FTS2" s="43" t="s">
        <v>8</v>
      </c>
      <c r="FTT2" s="43"/>
      <c r="FTU2" s="43"/>
      <c r="FTV2" s="43"/>
      <c r="FTW2" s="100"/>
      <c r="FTX2" s="645" t="s">
        <v>227</v>
      </c>
      <c r="FTY2" s="645"/>
      <c r="FTZ2" s="378" t="s">
        <v>170</v>
      </c>
      <c r="FUA2" s="43" t="s">
        <v>8</v>
      </c>
      <c r="FUB2" s="43"/>
      <c r="FUC2" s="43"/>
      <c r="FUD2" s="43"/>
      <c r="FUE2" s="100"/>
      <c r="FUF2" s="645" t="s">
        <v>227</v>
      </c>
      <c r="FUG2" s="645"/>
      <c r="FUH2" s="378" t="s">
        <v>170</v>
      </c>
      <c r="FUI2" s="43" t="s">
        <v>8</v>
      </c>
      <c r="FUJ2" s="43"/>
      <c r="FUK2" s="43"/>
      <c r="FUL2" s="43"/>
      <c r="FUM2" s="100"/>
      <c r="FUN2" s="645" t="s">
        <v>227</v>
      </c>
      <c r="FUO2" s="645"/>
      <c r="FUP2" s="378" t="s">
        <v>170</v>
      </c>
      <c r="FUQ2" s="43" t="s">
        <v>8</v>
      </c>
      <c r="FUR2" s="43"/>
      <c r="FUS2" s="43"/>
      <c r="FUT2" s="43"/>
      <c r="FUU2" s="100"/>
      <c r="FUV2" s="645" t="s">
        <v>227</v>
      </c>
      <c r="FUW2" s="645"/>
      <c r="FUX2" s="378" t="s">
        <v>170</v>
      </c>
      <c r="FUY2" s="43" t="s">
        <v>8</v>
      </c>
      <c r="FUZ2" s="43"/>
      <c r="FVA2" s="43"/>
      <c r="FVB2" s="43"/>
      <c r="FVC2" s="100"/>
      <c r="FVD2" s="645" t="s">
        <v>227</v>
      </c>
      <c r="FVE2" s="645"/>
      <c r="FVF2" s="378" t="s">
        <v>170</v>
      </c>
      <c r="FVG2" s="43" t="s">
        <v>8</v>
      </c>
      <c r="FVH2" s="43"/>
      <c r="FVI2" s="43"/>
      <c r="FVJ2" s="43"/>
      <c r="FVK2" s="100"/>
      <c r="FVL2" s="645" t="s">
        <v>227</v>
      </c>
      <c r="FVM2" s="645"/>
      <c r="FVN2" s="378" t="s">
        <v>170</v>
      </c>
      <c r="FVO2" s="43" t="s">
        <v>8</v>
      </c>
      <c r="FVP2" s="43"/>
      <c r="FVQ2" s="43"/>
      <c r="FVR2" s="43"/>
      <c r="FVS2" s="100"/>
      <c r="FVT2" s="645" t="s">
        <v>227</v>
      </c>
      <c r="FVU2" s="645"/>
      <c r="FVV2" s="378" t="s">
        <v>170</v>
      </c>
      <c r="FVW2" s="43" t="s">
        <v>8</v>
      </c>
      <c r="FVX2" s="43"/>
      <c r="FVY2" s="43"/>
      <c r="FVZ2" s="43"/>
      <c r="FWA2" s="100"/>
      <c r="FWB2" s="645" t="s">
        <v>227</v>
      </c>
      <c r="FWC2" s="645"/>
      <c r="FWD2" s="378" t="s">
        <v>170</v>
      </c>
      <c r="FWE2" s="43" t="s">
        <v>8</v>
      </c>
      <c r="FWF2" s="43"/>
      <c r="FWG2" s="43"/>
      <c r="FWH2" s="43"/>
      <c r="FWI2" s="100"/>
      <c r="FWJ2" s="645" t="s">
        <v>227</v>
      </c>
      <c r="FWK2" s="645"/>
      <c r="FWL2" s="378" t="s">
        <v>170</v>
      </c>
      <c r="FWM2" s="43" t="s">
        <v>8</v>
      </c>
      <c r="FWN2" s="43"/>
      <c r="FWO2" s="43"/>
      <c r="FWP2" s="43"/>
      <c r="FWQ2" s="100"/>
      <c r="FWR2" s="645" t="s">
        <v>227</v>
      </c>
      <c r="FWS2" s="645"/>
      <c r="FWT2" s="378" t="s">
        <v>170</v>
      </c>
      <c r="FWU2" s="43" t="s">
        <v>8</v>
      </c>
      <c r="FWV2" s="43"/>
      <c r="FWW2" s="43"/>
      <c r="FWX2" s="43"/>
      <c r="FWY2" s="100"/>
      <c r="FWZ2" s="645" t="s">
        <v>227</v>
      </c>
      <c r="FXA2" s="645"/>
      <c r="FXB2" s="378" t="s">
        <v>170</v>
      </c>
      <c r="FXC2" s="43" t="s">
        <v>8</v>
      </c>
      <c r="FXD2" s="43"/>
      <c r="FXE2" s="43"/>
      <c r="FXF2" s="43"/>
      <c r="FXG2" s="100"/>
      <c r="FXH2" s="645" t="s">
        <v>227</v>
      </c>
      <c r="FXI2" s="645"/>
      <c r="FXJ2" s="378" t="s">
        <v>170</v>
      </c>
      <c r="FXK2" s="43" t="s">
        <v>8</v>
      </c>
      <c r="FXL2" s="43"/>
      <c r="FXM2" s="43"/>
      <c r="FXN2" s="43"/>
      <c r="FXO2" s="100"/>
      <c r="FXP2" s="645" t="s">
        <v>227</v>
      </c>
      <c r="FXQ2" s="645"/>
      <c r="FXR2" s="378" t="s">
        <v>170</v>
      </c>
      <c r="FXS2" s="43" t="s">
        <v>8</v>
      </c>
      <c r="FXT2" s="43"/>
      <c r="FXU2" s="43"/>
      <c r="FXV2" s="43"/>
      <c r="FXW2" s="100"/>
      <c r="FXX2" s="645" t="s">
        <v>227</v>
      </c>
      <c r="FXY2" s="645"/>
      <c r="FXZ2" s="378" t="s">
        <v>170</v>
      </c>
      <c r="FYA2" s="43" t="s">
        <v>8</v>
      </c>
      <c r="FYB2" s="43"/>
      <c r="FYC2" s="43"/>
      <c r="FYD2" s="43"/>
      <c r="FYE2" s="100"/>
      <c r="FYF2" s="645" t="s">
        <v>227</v>
      </c>
      <c r="FYG2" s="645"/>
      <c r="FYH2" s="378" t="s">
        <v>170</v>
      </c>
      <c r="FYI2" s="43" t="s">
        <v>8</v>
      </c>
      <c r="FYJ2" s="43"/>
      <c r="FYK2" s="43"/>
      <c r="FYL2" s="43"/>
      <c r="FYM2" s="100"/>
      <c r="FYN2" s="645" t="s">
        <v>227</v>
      </c>
      <c r="FYO2" s="645"/>
      <c r="FYP2" s="378" t="s">
        <v>170</v>
      </c>
      <c r="FYQ2" s="43" t="s">
        <v>8</v>
      </c>
      <c r="FYR2" s="43"/>
      <c r="FYS2" s="43"/>
      <c r="FYT2" s="43"/>
      <c r="FYU2" s="100"/>
      <c r="FYV2" s="645" t="s">
        <v>227</v>
      </c>
      <c r="FYW2" s="645"/>
      <c r="FYX2" s="378" t="s">
        <v>170</v>
      </c>
      <c r="FYY2" s="43" t="s">
        <v>8</v>
      </c>
      <c r="FYZ2" s="43"/>
      <c r="FZA2" s="43"/>
      <c r="FZB2" s="43"/>
      <c r="FZC2" s="100"/>
      <c r="FZD2" s="645" t="s">
        <v>227</v>
      </c>
      <c r="FZE2" s="645"/>
      <c r="FZF2" s="378" t="s">
        <v>170</v>
      </c>
      <c r="FZG2" s="43" t="s">
        <v>8</v>
      </c>
      <c r="FZH2" s="43"/>
      <c r="FZI2" s="43"/>
      <c r="FZJ2" s="43"/>
      <c r="FZK2" s="100"/>
      <c r="FZL2" s="645" t="s">
        <v>227</v>
      </c>
      <c r="FZM2" s="645"/>
      <c r="FZN2" s="378" t="s">
        <v>170</v>
      </c>
      <c r="FZO2" s="43" t="s">
        <v>8</v>
      </c>
      <c r="FZP2" s="43"/>
      <c r="FZQ2" s="43"/>
      <c r="FZR2" s="43"/>
      <c r="FZS2" s="100"/>
      <c r="FZT2" s="645" t="s">
        <v>227</v>
      </c>
      <c r="FZU2" s="645"/>
      <c r="FZV2" s="378" t="s">
        <v>170</v>
      </c>
      <c r="FZW2" s="43" t="s">
        <v>8</v>
      </c>
      <c r="FZX2" s="43"/>
      <c r="FZY2" s="43"/>
      <c r="FZZ2" s="43"/>
      <c r="GAA2" s="100"/>
      <c r="GAB2" s="645" t="s">
        <v>227</v>
      </c>
      <c r="GAC2" s="645"/>
      <c r="GAD2" s="378" t="s">
        <v>170</v>
      </c>
      <c r="GAE2" s="43" t="s">
        <v>8</v>
      </c>
      <c r="GAF2" s="43"/>
      <c r="GAG2" s="43"/>
      <c r="GAH2" s="43"/>
      <c r="GAI2" s="100"/>
      <c r="GAJ2" s="645" t="s">
        <v>227</v>
      </c>
      <c r="GAK2" s="645"/>
      <c r="GAL2" s="378" t="s">
        <v>170</v>
      </c>
      <c r="GAM2" s="43" t="s">
        <v>8</v>
      </c>
      <c r="GAN2" s="43"/>
      <c r="GAO2" s="43"/>
      <c r="GAP2" s="43"/>
      <c r="GAQ2" s="100"/>
      <c r="GAR2" s="645" t="s">
        <v>227</v>
      </c>
      <c r="GAS2" s="645"/>
      <c r="GAT2" s="378" t="s">
        <v>170</v>
      </c>
      <c r="GAU2" s="43" t="s">
        <v>8</v>
      </c>
      <c r="GAV2" s="43"/>
      <c r="GAW2" s="43"/>
      <c r="GAX2" s="43"/>
      <c r="GAY2" s="100"/>
      <c r="GAZ2" s="645" t="s">
        <v>227</v>
      </c>
      <c r="GBA2" s="645"/>
      <c r="GBB2" s="378" t="s">
        <v>170</v>
      </c>
      <c r="GBC2" s="43" t="s">
        <v>8</v>
      </c>
      <c r="GBD2" s="43"/>
      <c r="GBE2" s="43"/>
      <c r="GBF2" s="43"/>
      <c r="GBG2" s="100"/>
      <c r="GBH2" s="645" t="s">
        <v>227</v>
      </c>
      <c r="GBI2" s="645"/>
      <c r="GBJ2" s="378" t="s">
        <v>170</v>
      </c>
      <c r="GBK2" s="43" t="s">
        <v>8</v>
      </c>
      <c r="GBL2" s="43"/>
      <c r="GBM2" s="43"/>
      <c r="GBN2" s="43"/>
      <c r="GBO2" s="100"/>
      <c r="GBP2" s="645" t="s">
        <v>227</v>
      </c>
      <c r="GBQ2" s="645"/>
      <c r="GBR2" s="378" t="s">
        <v>170</v>
      </c>
      <c r="GBS2" s="43" t="s">
        <v>8</v>
      </c>
      <c r="GBT2" s="43"/>
      <c r="GBU2" s="43"/>
      <c r="GBV2" s="43"/>
      <c r="GBW2" s="100"/>
      <c r="GBX2" s="645" t="s">
        <v>227</v>
      </c>
      <c r="GBY2" s="645"/>
      <c r="GBZ2" s="378" t="s">
        <v>170</v>
      </c>
      <c r="GCA2" s="43" t="s">
        <v>8</v>
      </c>
      <c r="GCB2" s="43"/>
      <c r="GCC2" s="43"/>
      <c r="GCD2" s="43"/>
      <c r="GCE2" s="100"/>
      <c r="GCF2" s="645" t="s">
        <v>227</v>
      </c>
      <c r="GCG2" s="645"/>
      <c r="GCH2" s="378" t="s">
        <v>170</v>
      </c>
      <c r="GCI2" s="43" t="s">
        <v>8</v>
      </c>
      <c r="GCJ2" s="43"/>
      <c r="GCK2" s="43"/>
      <c r="GCL2" s="43"/>
      <c r="GCM2" s="100"/>
      <c r="GCN2" s="645" t="s">
        <v>227</v>
      </c>
      <c r="GCO2" s="645"/>
      <c r="GCP2" s="378" t="s">
        <v>170</v>
      </c>
      <c r="GCQ2" s="43" t="s">
        <v>8</v>
      </c>
      <c r="GCR2" s="43"/>
      <c r="GCS2" s="43"/>
      <c r="GCT2" s="43"/>
      <c r="GCU2" s="100"/>
      <c r="GCV2" s="645" t="s">
        <v>227</v>
      </c>
      <c r="GCW2" s="645"/>
      <c r="GCX2" s="378" t="s">
        <v>170</v>
      </c>
      <c r="GCY2" s="43" t="s">
        <v>8</v>
      </c>
      <c r="GCZ2" s="43"/>
      <c r="GDA2" s="43"/>
      <c r="GDB2" s="43"/>
      <c r="GDC2" s="100"/>
      <c r="GDD2" s="645" t="s">
        <v>227</v>
      </c>
      <c r="GDE2" s="645"/>
      <c r="GDF2" s="378" t="s">
        <v>170</v>
      </c>
      <c r="GDG2" s="43" t="s">
        <v>8</v>
      </c>
      <c r="GDH2" s="43"/>
      <c r="GDI2" s="43"/>
      <c r="GDJ2" s="43"/>
      <c r="GDK2" s="100"/>
      <c r="GDL2" s="645" t="s">
        <v>227</v>
      </c>
      <c r="GDM2" s="645"/>
      <c r="GDN2" s="378" t="s">
        <v>170</v>
      </c>
      <c r="GDO2" s="43" t="s">
        <v>8</v>
      </c>
      <c r="GDP2" s="43"/>
      <c r="GDQ2" s="43"/>
      <c r="GDR2" s="43"/>
      <c r="GDS2" s="100"/>
      <c r="GDT2" s="645" t="s">
        <v>227</v>
      </c>
      <c r="GDU2" s="645"/>
      <c r="GDV2" s="378" t="s">
        <v>170</v>
      </c>
      <c r="GDW2" s="43" t="s">
        <v>8</v>
      </c>
      <c r="GDX2" s="43"/>
      <c r="GDY2" s="43"/>
      <c r="GDZ2" s="43"/>
      <c r="GEA2" s="100"/>
      <c r="GEB2" s="645" t="s">
        <v>227</v>
      </c>
      <c r="GEC2" s="645"/>
      <c r="GED2" s="378" t="s">
        <v>170</v>
      </c>
      <c r="GEE2" s="43" t="s">
        <v>8</v>
      </c>
      <c r="GEF2" s="43"/>
      <c r="GEG2" s="43"/>
      <c r="GEH2" s="43"/>
      <c r="GEI2" s="100"/>
      <c r="GEJ2" s="645" t="s">
        <v>227</v>
      </c>
      <c r="GEK2" s="645"/>
      <c r="GEL2" s="378" t="s">
        <v>170</v>
      </c>
      <c r="GEM2" s="43" t="s">
        <v>8</v>
      </c>
      <c r="GEN2" s="43"/>
      <c r="GEO2" s="43"/>
      <c r="GEP2" s="43"/>
      <c r="GEQ2" s="100"/>
      <c r="GER2" s="645" t="s">
        <v>227</v>
      </c>
      <c r="GES2" s="645"/>
      <c r="GET2" s="378" t="s">
        <v>170</v>
      </c>
      <c r="GEU2" s="43" t="s">
        <v>8</v>
      </c>
      <c r="GEV2" s="43"/>
      <c r="GEW2" s="43"/>
      <c r="GEX2" s="43"/>
      <c r="GEY2" s="100"/>
      <c r="GEZ2" s="645" t="s">
        <v>227</v>
      </c>
      <c r="GFA2" s="645"/>
      <c r="GFB2" s="378" t="s">
        <v>170</v>
      </c>
      <c r="GFC2" s="43" t="s">
        <v>8</v>
      </c>
      <c r="GFD2" s="43"/>
      <c r="GFE2" s="43"/>
      <c r="GFF2" s="43"/>
      <c r="GFG2" s="100"/>
      <c r="GFH2" s="645" t="s">
        <v>227</v>
      </c>
      <c r="GFI2" s="645"/>
      <c r="GFJ2" s="378" t="s">
        <v>170</v>
      </c>
      <c r="GFK2" s="43" t="s">
        <v>8</v>
      </c>
      <c r="GFL2" s="43"/>
      <c r="GFM2" s="43"/>
      <c r="GFN2" s="43"/>
      <c r="GFO2" s="100"/>
      <c r="GFP2" s="645" t="s">
        <v>227</v>
      </c>
      <c r="GFQ2" s="645"/>
      <c r="GFR2" s="378" t="s">
        <v>170</v>
      </c>
      <c r="GFS2" s="43" t="s">
        <v>8</v>
      </c>
      <c r="GFT2" s="43"/>
      <c r="GFU2" s="43"/>
      <c r="GFV2" s="43"/>
      <c r="GFW2" s="100"/>
      <c r="GFX2" s="645" t="s">
        <v>227</v>
      </c>
      <c r="GFY2" s="645"/>
      <c r="GFZ2" s="378" t="s">
        <v>170</v>
      </c>
      <c r="GGA2" s="43" t="s">
        <v>8</v>
      </c>
      <c r="GGB2" s="43"/>
      <c r="GGC2" s="43"/>
      <c r="GGD2" s="43"/>
      <c r="GGE2" s="100"/>
      <c r="GGF2" s="645" t="s">
        <v>227</v>
      </c>
      <c r="GGG2" s="645"/>
      <c r="GGH2" s="378" t="s">
        <v>170</v>
      </c>
      <c r="GGI2" s="43" t="s">
        <v>8</v>
      </c>
      <c r="GGJ2" s="43"/>
      <c r="GGK2" s="43"/>
      <c r="GGL2" s="43"/>
      <c r="GGM2" s="100"/>
      <c r="GGN2" s="645" t="s">
        <v>227</v>
      </c>
      <c r="GGO2" s="645"/>
      <c r="GGP2" s="378" t="s">
        <v>170</v>
      </c>
      <c r="GGQ2" s="43" t="s">
        <v>8</v>
      </c>
      <c r="GGR2" s="43"/>
      <c r="GGS2" s="43"/>
      <c r="GGT2" s="43"/>
      <c r="GGU2" s="100"/>
      <c r="GGV2" s="645" t="s">
        <v>227</v>
      </c>
      <c r="GGW2" s="645"/>
      <c r="GGX2" s="378" t="s">
        <v>170</v>
      </c>
      <c r="GGY2" s="43" t="s">
        <v>8</v>
      </c>
      <c r="GGZ2" s="43"/>
      <c r="GHA2" s="43"/>
      <c r="GHB2" s="43"/>
      <c r="GHC2" s="100"/>
      <c r="GHD2" s="645" t="s">
        <v>227</v>
      </c>
      <c r="GHE2" s="645"/>
      <c r="GHF2" s="378" t="s">
        <v>170</v>
      </c>
      <c r="GHG2" s="43" t="s">
        <v>8</v>
      </c>
      <c r="GHH2" s="43"/>
      <c r="GHI2" s="43"/>
      <c r="GHJ2" s="43"/>
      <c r="GHK2" s="100"/>
      <c r="GHL2" s="645" t="s">
        <v>227</v>
      </c>
      <c r="GHM2" s="645"/>
      <c r="GHN2" s="378" t="s">
        <v>170</v>
      </c>
      <c r="GHO2" s="43" t="s">
        <v>8</v>
      </c>
      <c r="GHP2" s="43"/>
      <c r="GHQ2" s="43"/>
      <c r="GHR2" s="43"/>
      <c r="GHS2" s="100"/>
      <c r="GHT2" s="645" t="s">
        <v>227</v>
      </c>
      <c r="GHU2" s="645"/>
      <c r="GHV2" s="378" t="s">
        <v>170</v>
      </c>
      <c r="GHW2" s="43" t="s">
        <v>8</v>
      </c>
      <c r="GHX2" s="43"/>
      <c r="GHY2" s="43"/>
      <c r="GHZ2" s="43"/>
      <c r="GIA2" s="100"/>
      <c r="GIB2" s="645" t="s">
        <v>227</v>
      </c>
      <c r="GIC2" s="645"/>
      <c r="GID2" s="378" t="s">
        <v>170</v>
      </c>
      <c r="GIE2" s="43" t="s">
        <v>8</v>
      </c>
      <c r="GIF2" s="43"/>
      <c r="GIG2" s="43"/>
      <c r="GIH2" s="43"/>
      <c r="GII2" s="100"/>
      <c r="GIJ2" s="645" t="s">
        <v>227</v>
      </c>
      <c r="GIK2" s="645"/>
      <c r="GIL2" s="378" t="s">
        <v>170</v>
      </c>
      <c r="GIM2" s="43" t="s">
        <v>8</v>
      </c>
      <c r="GIN2" s="43"/>
      <c r="GIO2" s="43"/>
      <c r="GIP2" s="43"/>
      <c r="GIQ2" s="100"/>
      <c r="GIR2" s="645" t="s">
        <v>227</v>
      </c>
      <c r="GIS2" s="645"/>
      <c r="GIT2" s="378" t="s">
        <v>170</v>
      </c>
      <c r="GIU2" s="43" t="s">
        <v>8</v>
      </c>
      <c r="GIV2" s="43"/>
      <c r="GIW2" s="43"/>
      <c r="GIX2" s="43"/>
      <c r="GIY2" s="100"/>
      <c r="GIZ2" s="645" t="s">
        <v>227</v>
      </c>
      <c r="GJA2" s="645"/>
      <c r="GJB2" s="378" t="s">
        <v>170</v>
      </c>
      <c r="GJC2" s="43" t="s">
        <v>8</v>
      </c>
      <c r="GJD2" s="43"/>
      <c r="GJE2" s="43"/>
      <c r="GJF2" s="43"/>
      <c r="GJG2" s="100"/>
      <c r="GJH2" s="645" t="s">
        <v>227</v>
      </c>
      <c r="GJI2" s="645"/>
      <c r="GJJ2" s="378" t="s">
        <v>170</v>
      </c>
      <c r="GJK2" s="43" t="s">
        <v>8</v>
      </c>
      <c r="GJL2" s="43"/>
      <c r="GJM2" s="43"/>
      <c r="GJN2" s="43"/>
      <c r="GJO2" s="100"/>
      <c r="GJP2" s="645" t="s">
        <v>227</v>
      </c>
      <c r="GJQ2" s="645"/>
      <c r="GJR2" s="378" t="s">
        <v>170</v>
      </c>
      <c r="GJS2" s="43" t="s">
        <v>8</v>
      </c>
      <c r="GJT2" s="43"/>
      <c r="GJU2" s="43"/>
      <c r="GJV2" s="43"/>
      <c r="GJW2" s="100"/>
      <c r="GJX2" s="645" t="s">
        <v>227</v>
      </c>
      <c r="GJY2" s="645"/>
      <c r="GJZ2" s="378" t="s">
        <v>170</v>
      </c>
      <c r="GKA2" s="43" t="s">
        <v>8</v>
      </c>
      <c r="GKB2" s="43"/>
      <c r="GKC2" s="43"/>
      <c r="GKD2" s="43"/>
      <c r="GKE2" s="100"/>
      <c r="GKF2" s="645" t="s">
        <v>227</v>
      </c>
      <c r="GKG2" s="645"/>
      <c r="GKH2" s="378" t="s">
        <v>170</v>
      </c>
      <c r="GKI2" s="43" t="s">
        <v>8</v>
      </c>
      <c r="GKJ2" s="43"/>
      <c r="GKK2" s="43"/>
      <c r="GKL2" s="43"/>
      <c r="GKM2" s="100"/>
      <c r="GKN2" s="645" t="s">
        <v>227</v>
      </c>
      <c r="GKO2" s="645"/>
      <c r="GKP2" s="378" t="s">
        <v>170</v>
      </c>
      <c r="GKQ2" s="43" t="s">
        <v>8</v>
      </c>
      <c r="GKR2" s="43"/>
      <c r="GKS2" s="43"/>
      <c r="GKT2" s="43"/>
      <c r="GKU2" s="100"/>
      <c r="GKV2" s="645" t="s">
        <v>227</v>
      </c>
      <c r="GKW2" s="645"/>
      <c r="GKX2" s="378" t="s">
        <v>170</v>
      </c>
      <c r="GKY2" s="43" t="s">
        <v>8</v>
      </c>
      <c r="GKZ2" s="43"/>
      <c r="GLA2" s="43"/>
      <c r="GLB2" s="43"/>
      <c r="GLC2" s="100"/>
      <c r="GLD2" s="645" t="s">
        <v>227</v>
      </c>
      <c r="GLE2" s="645"/>
      <c r="GLF2" s="378" t="s">
        <v>170</v>
      </c>
      <c r="GLG2" s="43" t="s">
        <v>8</v>
      </c>
      <c r="GLH2" s="43"/>
      <c r="GLI2" s="43"/>
      <c r="GLJ2" s="43"/>
      <c r="GLK2" s="100"/>
      <c r="GLL2" s="645" t="s">
        <v>227</v>
      </c>
      <c r="GLM2" s="645"/>
      <c r="GLN2" s="378" t="s">
        <v>170</v>
      </c>
      <c r="GLO2" s="43" t="s">
        <v>8</v>
      </c>
      <c r="GLP2" s="43"/>
      <c r="GLQ2" s="43"/>
      <c r="GLR2" s="43"/>
      <c r="GLS2" s="100"/>
      <c r="GLT2" s="645" t="s">
        <v>227</v>
      </c>
      <c r="GLU2" s="645"/>
      <c r="GLV2" s="378" t="s">
        <v>170</v>
      </c>
      <c r="GLW2" s="43" t="s">
        <v>8</v>
      </c>
      <c r="GLX2" s="43"/>
      <c r="GLY2" s="43"/>
      <c r="GLZ2" s="43"/>
      <c r="GMA2" s="100"/>
      <c r="GMB2" s="645" t="s">
        <v>227</v>
      </c>
      <c r="GMC2" s="645"/>
      <c r="GMD2" s="378" t="s">
        <v>170</v>
      </c>
      <c r="GME2" s="43" t="s">
        <v>8</v>
      </c>
      <c r="GMF2" s="43"/>
      <c r="GMG2" s="43"/>
      <c r="GMH2" s="43"/>
      <c r="GMI2" s="100"/>
      <c r="GMJ2" s="645" t="s">
        <v>227</v>
      </c>
      <c r="GMK2" s="645"/>
      <c r="GML2" s="378" t="s">
        <v>170</v>
      </c>
      <c r="GMM2" s="43" t="s">
        <v>8</v>
      </c>
      <c r="GMN2" s="43"/>
      <c r="GMO2" s="43"/>
      <c r="GMP2" s="43"/>
      <c r="GMQ2" s="100"/>
      <c r="GMR2" s="645" t="s">
        <v>227</v>
      </c>
      <c r="GMS2" s="645"/>
      <c r="GMT2" s="378" t="s">
        <v>170</v>
      </c>
      <c r="GMU2" s="43" t="s">
        <v>8</v>
      </c>
      <c r="GMV2" s="43"/>
      <c r="GMW2" s="43"/>
      <c r="GMX2" s="43"/>
      <c r="GMY2" s="100"/>
      <c r="GMZ2" s="645" t="s">
        <v>227</v>
      </c>
      <c r="GNA2" s="645"/>
      <c r="GNB2" s="378" t="s">
        <v>170</v>
      </c>
      <c r="GNC2" s="43" t="s">
        <v>8</v>
      </c>
      <c r="GND2" s="43"/>
      <c r="GNE2" s="43"/>
      <c r="GNF2" s="43"/>
      <c r="GNG2" s="100"/>
      <c r="GNH2" s="645" t="s">
        <v>227</v>
      </c>
      <c r="GNI2" s="645"/>
      <c r="GNJ2" s="378" t="s">
        <v>170</v>
      </c>
      <c r="GNK2" s="43" t="s">
        <v>8</v>
      </c>
      <c r="GNL2" s="43"/>
      <c r="GNM2" s="43"/>
      <c r="GNN2" s="43"/>
      <c r="GNO2" s="100"/>
      <c r="GNP2" s="645" t="s">
        <v>227</v>
      </c>
      <c r="GNQ2" s="645"/>
      <c r="GNR2" s="378" t="s">
        <v>170</v>
      </c>
      <c r="GNS2" s="43" t="s">
        <v>8</v>
      </c>
      <c r="GNT2" s="43"/>
      <c r="GNU2" s="43"/>
      <c r="GNV2" s="43"/>
      <c r="GNW2" s="100"/>
      <c r="GNX2" s="645" t="s">
        <v>227</v>
      </c>
      <c r="GNY2" s="645"/>
      <c r="GNZ2" s="378" t="s">
        <v>170</v>
      </c>
      <c r="GOA2" s="43" t="s">
        <v>8</v>
      </c>
      <c r="GOB2" s="43"/>
      <c r="GOC2" s="43"/>
      <c r="GOD2" s="43"/>
      <c r="GOE2" s="100"/>
      <c r="GOF2" s="645" t="s">
        <v>227</v>
      </c>
      <c r="GOG2" s="645"/>
      <c r="GOH2" s="378" t="s">
        <v>170</v>
      </c>
      <c r="GOI2" s="43" t="s">
        <v>8</v>
      </c>
      <c r="GOJ2" s="43"/>
      <c r="GOK2" s="43"/>
      <c r="GOL2" s="43"/>
      <c r="GOM2" s="100"/>
      <c r="GON2" s="645" t="s">
        <v>227</v>
      </c>
      <c r="GOO2" s="645"/>
      <c r="GOP2" s="378" t="s">
        <v>170</v>
      </c>
      <c r="GOQ2" s="43" t="s">
        <v>8</v>
      </c>
      <c r="GOR2" s="43"/>
      <c r="GOS2" s="43"/>
      <c r="GOT2" s="43"/>
      <c r="GOU2" s="100"/>
      <c r="GOV2" s="645" t="s">
        <v>227</v>
      </c>
      <c r="GOW2" s="645"/>
      <c r="GOX2" s="378" t="s">
        <v>170</v>
      </c>
      <c r="GOY2" s="43" t="s">
        <v>8</v>
      </c>
      <c r="GOZ2" s="43"/>
      <c r="GPA2" s="43"/>
      <c r="GPB2" s="43"/>
      <c r="GPC2" s="100"/>
      <c r="GPD2" s="645" t="s">
        <v>227</v>
      </c>
      <c r="GPE2" s="645"/>
      <c r="GPF2" s="378" t="s">
        <v>170</v>
      </c>
      <c r="GPG2" s="43" t="s">
        <v>8</v>
      </c>
      <c r="GPH2" s="43"/>
      <c r="GPI2" s="43"/>
      <c r="GPJ2" s="43"/>
      <c r="GPK2" s="100"/>
      <c r="GPL2" s="645" t="s">
        <v>227</v>
      </c>
      <c r="GPM2" s="645"/>
      <c r="GPN2" s="378" t="s">
        <v>170</v>
      </c>
      <c r="GPO2" s="43" t="s">
        <v>8</v>
      </c>
      <c r="GPP2" s="43"/>
      <c r="GPQ2" s="43"/>
      <c r="GPR2" s="43"/>
      <c r="GPS2" s="100"/>
      <c r="GPT2" s="645" t="s">
        <v>227</v>
      </c>
      <c r="GPU2" s="645"/>
      <c r="GPV2" s="378" t="s">
        <v>170</v>
      </c>
      <c r="GPW2" s="43" t="s">
        <v>8</v>
      </c>
      <c r="GPX2" s="43"/>
      <c r="GPY2" s="43"/>
      <c r="GPZ2" s="43"/>
      <c r="GQA2" s="100"/>
      <c r="GQB2" s="645" t="s">
        <v>227</v>
      </c>
      <c r="GQC2" s="645"/>
      <c r="GQD2" s="378" t="s">
        <v>170</v>
      </c>
      <c r="GQE2" s="43" t="s">
        <v>8</v>
      </c>
      <c r="GQF2" s="43"/>
      <c r="GQG2" s="43"/>
      <c r="GQH2" s="43"/>
      <c r="GQI2" s="100"/>
      <c r="GQJ2" s="645" t="s">
        <v>227</v>
      </c>
      <c r="GQK2" s="645"/>
      <c r="GQL2" s="378" t="s">
        <v>170</v>
      </c>
      <c r="GQM2" s="43" t="s">
        <v>8</v>
      </c>
      <c r="GQN2" s="43"/>
      <c r="GQO2" s="43"/>
      <c r="GQP2" s="43"/>
      <c r="GQQ2" s="100"/>
      <c r="GQR2" s="645" t="s">
        <v>227</v>
      </c>
      <c r="GQS2" s="645"/>
      <c r="GQT2" s="378" t="s">
        <v>170</v>
      </c>
      <c r="GQU2" s="43" t="s">
        <v>8</v>
      </c>
      <c r="GQV2" s="43"/>
      <c r="GQW2" s="43"/>
      <c r="GQX2" s="43"/>
      <c r="GQY2" s="100"/>
      <c r="GQZ2" s="645" t="s">
        <v>227</v>
      </c>
      <c r="GRA2" s="645"/>
      <c r="GRB2" s="378" t="s">
        <v>170</v>
      </c>
      <c r="GRC2" s="43" t="s">
        <v>8</v>
      </c>
      <c r="GRD2" s="43"/>
      <c r="GRE2" s="43"/>
      <c r="GRF2" s="43"/>
      <c r="GRG2" s="100"/>
      <c r="GRH2" s="645" t="s">
        <v>227</v>
      </c>
      <c r="GRI2" s="645"/>
      <c r="GRJ2" s="378" t="s">
        <v>170</v>
      </c>
      <c r="GRK2" s="43" t="s">
        <v>8</v>
      </c>
      <c r="GRL2" s="43"/>
      <c r="GRM2" s="43"/>
      <c r="GRN2" s="43"/>
      <c r="GRO2" s="100"/>
      <c r="GRP2" s="645" t="s">
        <v>227</v>
      </c>
      <c r="GRQ2" s="645"/>
      <c r="GRR2" s="378" t="s">
        <v>170</v>
      </c>
      <c r="GRS2" s="43" t="s">
        <v>8</v>
      </c>
      <c r="GRT2" s="43"/>
      <c r="GRU2" s="43"/>
      <c r="GRV2" s="43"/>
      <c r="GRW2" s="100"/>
      <c r="GRX2" s="645" t="s">
        <v>227</v>
      </c>
      <c r="GRY2" s="645"/>
      <c r="GRZ2" s="378" t="s">
        <v>170</v>
      </c>
      <c r="GSA2" s="43" t="s">
        <v>8</v>
      </c>
      <c r="GSB2" s="43"/>
      <c r="GSC2" s="43"/>
      <c r="GSD2" s="43"/>
      <c r="GSE2" s="100"/>
      <c r="GSF2" s="645" t="s">
        <v>227</v>
      </c>
      <c r="GSG2" s="645"/>
      <c r="GSH2" s="378" t="s">
        <v>170</v>
      </c>
      <c r="GSI2" s="43" t="s">
        <v>8</v>
      </c>
      <c r="GSJ2" s="43"/>
      <c r="GSK2" s="43"/>
      <c r="GSL2" s="43"/>
      <c r="GSM2" s="100"/>
      <c r="GSN2" s="645" t="s">
        <v>227</v>
      </c>
      <c r="GSO2" s="645"/>
      <c r="GSP2" s="378" t="s">
        <v>170</v>
      </c>
      <c r="GSQ2" s="43" t="s">
        <v>8</v>
      </c>
      <c r="GSR2" s="43"/>
      <c r="GSS2" s="43"/>
      <c r="GST2" s="43"/>
      <c r="GSU2" s="100"/>
      <c r="GSV2" s="645" t="s">
        <v>227</v>
      </c>
      <c r="GSW2" s="645"/>
      <c r="GSX2" s="378" t="s">
        <v>170</v>
      </c>
      <c r="GSY2" s="43" t="s">
        <v>8</v>
      </c>
      <c r="GSZ2" s="43"/>
      <c r="GTA2" s="43"/>
      <c r="GTB2" s="43"/>
      <c r="GTC2" s="100"/>
      <c r="GTD2" s="645" t="s">
        <v>227</v>
      </c>
      <c r="GTE2" s="645"/>
      <c r="GTF2" s="378" t="s">
        <v>170</v>
      </c>
      <c r="GTG2" s="43" t="s">
        <v>8</v>
      </c>
      <c r="GTH2" s="43"/>
      <c r="GTI2" s="43"/>
      <c r="GTJ2" s="43"/>
      <c r="GTK2" s="100"/>
      <c r="GTL2" s="645" t="s">
        <v>227</v>
      </c>
      <c r="GTM2" s="645"/>
      <c r="GTN2" s="378" t="s">
        <v>170</v>
      </c>
      <c r="GTO2" s="43" t="s">
        <v>8</v>
      </c>
      <c r="GTP2" s="43"/>
      <c r="GTQ2" s="43"/>
      <c r="GTR2" s="43"/>
      <c r="GTS2" s="100"/>
      <c r="GTT2" s="645" t="s">
        <v>227</v>
      </c>
      <c r="GTU2" s="645"/>
      <c r="GTV2" s="378" t="s">
        <v>170</v>
      </c>
      <c r="GTW2" s="43" t="s">
        <v>8</v>
      </c>
      <c r="GTX2" s="43"/>
      <c r="GTY2" s="43"/>
      <c r="GTZ2" s="43"/>
      <c r="GUA2" s="100"/>
      <c r="GUB2" s="645" t="s">
        <v>227</v>
      </c>
      <c r="GUC2" s="645"/>
      <c r="GUD2" s="378" t="s">
        <v>170</v>
      </c>
      <c r="GUE2" s="43" t="s">
        <v>8</v>
      </c>
      <c r="GUF2" s="43"/>
      <c r="GUG2" s="43"/>
      <c r="GUH2" s="43"/>
      <c r="GUI2" s="100"/>
      <c r="GUJ2" s="645" t="s">
        <v>227</v>
      </c>
      <c r="GUK2" s="645"/>
      <c r="GUL2" s="378" t="s">
        <v>170</v>
      </c>
      <c r="GUM2" s="43" t="s">
        <v>8</v>
      </c>
      <c r="GUN2" s="43"/>
      <c r="GUO2" s="43"/>
      <c r="GUP2" s="43"/>
      <c r="GUQ2" s="100"/>
      <c r="GUR2" s="645" t="s">
        <v>227</v>
      </c>
      <c r="GUS2" s="645"/>
      <c r="GUT2" s="378" t="s">
        <v>170</v>
      </c>
      <c r="GUU2" s="43" t="s">
        <v>8</v>
      </c>
      <c r="GUV2" s="43"/>
      <c r="GUW2" s="43"/>
      <c r="GUX2" s="43"/>
      <c r="GUY2" s="100"/>
      <c r="GUZ2" s="645" t="s">
        <v>227</v>
      </c>
      <c r="GVA2" s="645"/>
      <c r="GVB2" s="378" t="s">
        <v>170</v>
      </c>
      <c r="GVC2" s="43" t="s">
        <v>8</v>
      </c>
      <c r="GVD2" s="43"/>
      <c r="GVE2" s="43"/>
      <c r="GVF2" s="43"/>
      <c r="GVG2" s="100"/>
      <c r="GVH2" s="645" t="s">
        <v>227</v>
      </c>
      <c r="GVI2" s="645"/>
      <c r="GVJ2" s="378" t="s">
        <v>170</v>
      </c>
      <c r="GVK2" s="43" t="s">
        <v>8</v>
      </c>
      <c r="GVL2" s="43"/>
      <c r="GVM2" s="43"/>
      <c r="GVN2" s="43"/>
      <c r="GVO2" s="100"/>
      <c r="GVP2" s="645" t="s">
        <v>227</v>
      </c>
      <c r="GVQ2" s="645"/>
      <c r="GVR2" s="378" t="s">
        <v>170</v>
      </c>
      <c r="GVS2" s="43" t="s">
        <v>8</v>
      </c>
      <c r="GVT2" s="43"/>
      <c r="GVU2" s="43"/>
      <c r="GVV2" s="43"/>
      <c r="GVW2" s="100"/>
      <c r="GVX2" s="645" t="s">
        <v>227</v>
      </c>
      <c r="GVY2" s="645"/>
      <c r="GVZ2" s="378" t="s">
        <v>170</v>
      </c>
      <c r="GWA2" s="43" t="s">
        <v>8</v>
      </c>
      <c r="GWB2" s="43"/>
      <c r="GWC2" s="43"/>
      <c r="GWD2" s="43"/>
      <c r="GWE2" s="100"/>
      <c r="GWF2" s="645" t="s">
        <v>227</v>
      </c>
      <c r="GWG2" s="645"/>
      <c r="GWH2" s="378" t="s">
        <v>170</v>
      </c>
      <c r="GWI2" s="43" t="s">
        <v>8</v>
      </c>
      <c r="GWJ2" s="43"/>
      <c r="GWK2" s="43"/>
      <c r="GWL2" s="43"/>
      <c r="GWM2" s="100"/>
      <c r="GWN2" s="645" t="s">
        <v>227</v>
      </c>
      <c r="GWO2" s="645"/>
      <c r="GWP2" s="378" t="s">
        <v>170</v>
      </c>
      <c r="GWQ2" s="43" t="s">
        <v>8</v>
      </c>
      <c r="GWR2" s="43"/>
      <c r="GWS2" s="43"/>
      <c r="GWT2" s="43"/>
      <c r="GWU2" s="100"/>
      <c r="GWV2" s="645" t="s">
        <v>227</v>
      </c>
      <c r="GWW2" s="645"/>
      <c r="GWX2" s="378" t="s">
        <v>170</v>
      </c>
      <c r="GWY2" s="43" t="s">
        <v>8</v>
      </c>
      <c r="GWZ2" s="43"/>
      <c r="GXA2" s="43"/>
      <c r="GXB2" s="43"/>
      <c r="GXC2" s="100"/>
      <c r="GXD2" s="645" t="s">
        <v>227</v>
      </c>
      <c r="GXE2" s="645"/>
      <c r="GXF2" s="378" t="s">
        <v>170</v>
      </c>
      <c r="GXG2" s="43" t="s">
        <v>8</v>
      </c>
      <c r="GXH2" s="43"/>
      <c r="GXI2" s="43"/>
      <c r="GXJ2" s="43"/>
      <c r="GXK2" s="100"/>
      <c r="GXL2" s="645" t="s">
        <v>227</v>
      </c>
      <c r="GXM2" s="645"/>
      <c r="GXN2" s="378" t="s">
        <v>170</v>
      </c>
      <c r="GXO2" s="43" t="s">
        <v>8</v>
      </c>
      <c r="GXP2" s="43"/>
      <c r="GXQ2" s="43"/>
      <c r="GXR2" s="43"/>
      <c r="GXS2" s="100"/>
      <c r="GXT2" s="645" t="s">
        <v>227</v>
      </c>
      <c r="GXU2" s="645"/>
      <c r="GXV2" s="378" t="s">
        <v>170</v>
      </c>
      <c r="GXW2" s="43" t="s">
        <v>8</v>
      </c>
      <c r="GXX2" s="43"/>
      <c r="GXY2" s="43"/>
      <c r="GXZ2" s="43"/>
      <c r="GYA2" s="100"/>
      <c r="GYB2" s="645" t="s">
        <v>227</v>
      </c>
      <c r="GYC2" s="645"/>
      <c r="GYD2" s="378" t="s">
        <v>170</v>
      </c>
      <c r="GYE2" s="43" t="s">
        <v>8</v>
      </c>
      <c r="GYF2" s="43"/>
      <c r="GYG2" s="43"/>
      <c r="GYH2" s="43"/>
      <c r="GYI2" s="100"/>
      <c r="GYJ2" s="645" t="s">
        <v>227</v>
      </c>
      <c r="GYK2" s="645"/>
      <c r="GYL2" s="378" t="s">
        <v>170</v>
      </c>
      <c r="GYM2" s="43" t="s">
        <v>8</v>
      </c>
      <c r="GYN2" s="43"/>
      <c r="GYO2" s="43"/>
      <c r="GYP2" s="43"/>
      <c r="GYQ2" s="100"/>
      <c r="GYR2" s="645" t="s">
        <v>227</v>
      </c>
      <c r="GYS2" s="645"/>
      <c r="GYT2" s="378" t="s">
        <v>170</v>
      </c>
      <c r="GYU2" s="43" t="s">
        <v>8</v>
      </c>
      <c r="GYV2" s="43"/>
      <c r="GYW2" s="43"/>
      <c r="GYX2" s="43"/>
      <c r="GYY2" s="100"/>
      <c r="GYZ2" s="645" t="s">
        <v>227</v>
      </c>
      <c r="GZA2" s="645"/>
      <c r="GZB2" s="378" t="s">
        <v>170</v>
      </c>
      <c r="GZC2" s="43" t="s">
        <v>8</v>
      </c>
      <c r="GZD2" s="43"/>
      <c r="GZE2" s="43"/>
      <c r="GZF2" s="43"/>
      <c r="GZG2" s="100"/>
      <c r="GZH2" s="645" t="s">
        <v>227</v>
      </c>
      <c r="GZI2" s="645"/>
      <c r="GZJ2" s="378" t="s">
        <v>170</v>
      </c>
      <c r="GZK2" s="43" t="s">
        <v>8</v>
      </c>
      <c r="GZL2" s="43"/>
      <c r="GZM2" s="43"/>
      <c r="GZN2" s="43"/>
      <c r="GZO2" s="100"/>
      <c r="GZP2" s="645" t="s">
        <v>227</v>
      </c>
      <c r="GZQ2" s="645"/>
      <c r="GZR2" s="378" t="s">
        <v>170</v>
      </c>
      <c r="GZS2" s="43" t="s">
        <v>8</v>
      </c>
      <c r="GZT2" s="43"/>
      <c r="GZU2" s="43"/>
      <c r="GZV2" s="43"/>
      <c r="GZW2" s="100"/>
      <c r="GZX2" s="645" t="s">
        <v>227</v>
      </c>
      <c r="GZY2" s="645"/>
      <c r="GZZ2" s="378" t="s">
        <v>170</v>
      </c>
      <c r="HAA2" s="43" t="s">
        <v>8</v>
      </c>
      <c r="HAB2" s="43"/>
      <c r="HAC2" s="43"/>
      <c r="HAD2" s="43"/>
      <c r="HAE2" s="100"/>
      <c r="HAF2" s="645" t="s">
        <v>227</v>
      </c>
      <c r="HAG2" s="645"/>
      <c r="HAH2" s="378" t="s">
        <v>170</v>
      </c>
      <c r="HAI2" s="43" t="s">
        <v>8</v>
      </c>
      <c r="HAJ2" s="43"/>
      <c r="HAK2" s="43"/>
      <c r="HAL2" s="43"/>
      <c r="HAM2" s="100"/>
      <c r="HAN2" s="645" t="s">
        <v>227</v>
      </c>
      <c r="HAO2" s="645"/>
      <c r="HAP2" s="378" t="s">
        <v>170</v>
      </c>
      <c r="HAQ2" s="43" t="s">
        <v>8</v>
      </c>
      <c r="HAR2" s="43"/>
      <c r="HAS2" s="43"/>
      <c r="HAT2" s="43"/>
      <c r="HAU2" s="100"/>
      <c r="HAV2" s="645" t="s">
        <v>227</v>
      </c>
      <c r="HAW2" s="645"/>
      <c r="HAX2" s="378" t="s">
        <v>170</v>
      </c>
      <c r="HAY2" s="43" t="s">
        <v>8</v>
      </c>
      <c r="HAZ2" s="43"/>
      <c r="HBA2" s="43"/>
      <c r="HBB2" s="43"/>
      <c r="HBC2" s="100"/>
      <c r="HBD2" s="645" t="s">
        <v>227</v>
      </c>
      <c r="HBE2" s="645"/>
      <c r="HBF2" s="378" t="s">
        <v>170</v>
      </c>
      <c r="HBG2" s="43" t="s">
        <v>8</v>
      </c>
      <c r="HBH2" s="43"/>
      <c r="HBI2" s="43"/>
      <c r="HBJ2" s="43"/>
      <c r="HBK2" s="100"/>
      <c r="HBL2" s="645" t="s">
        <v>227</v>
      </c>
      <c r="HBM2" s="645"/>
      <c r="HBN2" s="378" t="s">
        <v>170</v>
      </c>
      <c r="HBO2" s="43" t="s">
        <v>8</v>
      </c>
      <c r="HBP2" s="43"/>
      <c r="HBQ2" s="43"/>
      <c r="HBR2" s="43"/>
      <c r="HBS2" s="100"/>
      <c r="HBT2" s="645" t="s">
        <v>227</v>
      </c>
      <c r="HBU2" s="645"/>
      <c r="HBV2" s="378" t="s">
        <v>170</v>
      </c>
      <c r="HBW2" s="43" t="s">
        <v>8</v>
      </c>
      <c r="HBX2" s="43"/>
      <c r="HBY2" s="43"/>
      <c r="HBZ2" s="43"/>
      <c r="HCA2" s="100"/>
      <c r="HCB2" s="645" t="s">
        <v>227</v>
      </c>
      <c r="HCC2" s="645"/>
      <c r="HCD2" s="378" t="s">
        <v>170</v>
      </c>
      <c r="HCE2" s="43" t="s">
        <v>8</v>
      </c>
      <c r="HCF2" s="43"/>
      <c r="HCG2" s="43"/>
      <c r="HCH2" s="43"/>
      <c r="HCI2" s="100"/>
      <c r="HCJ2" s="645" t="s">
        <v>227</v>
      </c>
      <c r="HCK2" s="645"/>
      <c r="HCL2" s="378" t="s">
        <v>170</v>
      </c>
      <c r="HCM2" s="43" t="s">
        <v>8</v>
      </c>
      <c r="HCN2" s="43"/>
      <c r="HCO2" s="43"/>
      <c r="HCP2" s="43"/>
      <c r="HCQ2" s="100"/>
      <c r="HCR2" s="645" t="s">
        <v>227</v>
      </c>
      <c r="HCS2" s="645"/>
      <c r="HCT2" s="378" t="s">
        <v>170</v>
      </c>
      <c r="HCU2" s="43" t="s">
        <v>8</v>
      </c>
      <c r="HCV2" s="43"/>
      <c r="HCW2" s="43"/>
      <c r="HCX2" s="43"/>
      <c r="HCY2" s="100"/>
      <c r="HCZ2" s="645" t="s">
        <v>227</v>
      </c>
      <c r="HDA2" s="645"/>
      <c r="HDB2" s="378" t="s">
        <v>170</v>
      </c>
      <c r="HDC2" s="43" t="s">
        <v>8</v>
      </c>
      <c r="HDD2" s="43"/>
      <c r="HDE2" s="43"/>
      <c r="HDF2" s="43"/>
      <c r="HDG2" s="100"/>
      <c r="HDH2" s="645" t="s">
        <v>227</v>
      </c>
      <c r="HDI2" s="645"/>
      <c r="HDJ2" s="378" t="s">
        <v>170</v>
      </c>
      <c r="HDK2" s="43" t="s">
        <v>8</v>
      </c>
      <c r="HDL2" s="43"/>
      <c r="HDM2" s="43"/>
      <c r="HDN2" s="43"/>
      <c r="HDO2" s="100"/>
      <c r="HDP2" s="645" t="s">
        <v>227</v>
      </c>
      <c r="HDQ2" s="645"/>
      <c r="HDR2" s="378" t="s">
        <v>170</v>
      </c>
      <c r="HDS2" s="43" t="s">
        <v>8</v>
      </c>
      <c r="HDT2" s="43"/>
      <c r="HDU2" s="43"/>
      <c r="HDV2" s="43"/>
      <c r="HDW2" s="100"/>
      <c r="HDX2" s="645" t="s">
        <v>227</v>
      </c>
      <c r="HDY2" s="645"/>
      <c r="HDZ2" s="378" t="s">
        <v>170</v>
      </c>
      <c r="HEA2" s="43" t="s">
        <v>8</v>
      </c>
      <c r="HEB2" s="43"/>
      <c r="HEC2" s="43"/>
      <c r="HED2" s="43"/>
      <c r="HEE2" s="100"/>
      <c r="HEF2" s="645" t="s">
        <v>227</v>
      </c>
      <c r="HEG2" s="645"/>
      <c r="HEH2" s="378" t="s">
        <v>170</v>
      </c>
      <c r="HEI2" s="43" t="s">
        <v>8</v>
      </c>
      <c r="HEJ2" s="43"/>
      <c r="HEK2" s="43"/>
      <c r="HEL2" s="43"/>
      <c r="HEM2" s="100"/>
      <c r="HEN2" s="645" t="s">
        <v>227</v>
      </c>
      <c r="HEO2" s="645"/>
      <c r="HEP2" s="378" t="s">
        <v>170</v>
      </c>
      <c r="HEQ2" s="43" t="s">
        <v>8</v>
      </c>
      <c r="HER2" s="43"/>
      <c r="HES2" s="43"/>
      <c r="HET2" s="43"/>
      <c r="HEU2" s="100"/>
      <c r="HEV2" s="645" t="s">
        <v>227</v>
      </c>
      <c r="HEW2" s="645"/>
      <c r="HEX2" s="378" t="s">
        <v>170</v>
      </c>
      <c r="HEY2" s="43" t="s">
        <v>8</v>
      </c>
      <c r="HEZ2" s="43"/>
      <c r="HFA2" s="43"/>
      <c r="HFB2" s="43"/>
      <c r="HFC2" s="100"/>
      <c r="HFD2" s="645" t="s">
        <v>227</v>
      </c>
      <c r="HFE2" s="645"/>
      <c r="HFF2" s="378" t="s">
        <v>170</v>
      </c>
      <c r="HFG2" s="43" t="s">
        <v>8</v>
      </c>
      <c r="HFH2" s="43"/>
      <c r="HFI2" s="43"/>
      <c r="HFJ2" s="43"/>
      <c r="HFK2" s="100"/>
      <c r="HFL2" s="645" t="s">
        <v>227</v>
      </c>
      <c r="HFM2" s="645"/>
      <c r="HFN2" s="378" t="s">
        <v>170</v>
      </c>
      <c r="HFO2" s="43" t="s">
        <v>8</v>
      </c>
      <c r="HFP2" s="43"/>
      <c r="HFQ2" s="43"/>
      <c r="HFR2" s="43"/>
      <c r="HFS2" s="100"/>
      <c r="HFT2" s="645" t="s">
        <v>227</v>
      </c>
      <c r="HFU2" s="645"/>
      <c r="HFV2" s="378" t="s">
        <v>170</v>
      </c>
      <c r="HFW2" s="43" t="s">
        <v>8</v>
      </c>
      <c r="HFX2" s="43"/>
      <c r="HFY2" s="43"/>
      <c r="HFZ2" s="43"/>
      <c r="HGA2" s="100"/>
      <c r="HGB2" s="645" t="s">
        <v>227</v>
      </c>
      <c r="HGC2" s="645"/>
      <c r="HGD2" s="378" t="s">
        <v>170</v>
      </c>
      <c r="HGE2" s="43" t="s">
        <v>8</v>
      </c>
      <c r="HGF2" s="43"/>
      <c r="HGG2" s="43"/>
      <c r="HGH2" s="43"/>
      <c r="HGI2" s="100"/>
      <c r="HGJ2" s="645" t="s">
        <v>227</v>
      </c>
      <c r="HGK2" s="645"/>
      <c r="HGL2" s="378" t="s">
        <v>170</v>
      </c>
      <c r="HGM2" s="43" t="s">
        <v>8</v>
      </c>
      <c r="HGN2" s="43"/>
      <c r="HGO2" s="43"/>
      <c r="HGP2" s="43"/>
      <c r="HGQ2" s="100"/>
      <c r="HGR2" s="645" t="s">
        <v>227</v>
      </c>
      <c r="HGS2" s="645"/>
      <c r="HGT2" s="378" t="s">
        <v>170</v>
      </c>
      <c r="HGU2" s="43" t="s">
        <v>8</v>
      </c>
      <c r="HGV2" s="43"/>
      <c r="HGW2" s="43"/>
      <c r="HGX2" s="43"/>
      <c r="HGY2" s="100"/>
      <c r="HGZ2" s="645" t="s">
        <v>227</v>
      </c>
      <c r="HHA2" s="645"/>
      <c r="HHB2" s="378" t="s">
        <v>170</v>
      </c>
      <c r="HHC2" s="43" t="s">
        <v>8</v>
      </c>
      <c r="HHD2" s="43"/>
      <c r="HHE2" s="43"/>
      <c r="HHF2" s="43"/>
      <c r="HHG2" s="100"/>
      <c r="HHH2" s="645" t="s">
        <v>227</v>
      </c>
      <c r="HHI2" s="645"/>
      <c r="HHJ2" s="378" t="s">
        <v>170</v>
      </c>
      <c r="HHK2" s="43" t="s">
        <v>8</v>
      </c>
      <c r="HHL2" s="43"/>
      <c r="HHM2" s="43"/>
      <c r="HHN2" s="43"/>
      <c r="HHO2" s="100"/>
      <c r="HHP2" s="645" t="s">
        <v>227</v>
      </c>
      <c r="HHQ2" s="645"/>
      <c r="HHR2" s="378" t="s">
        <v>170</v>
      </c>
      <c r="HHS2" s="43" t="s">
        <v>8</v>
      </c>
      <c r="HHT2" s="43"/>
      <c r="HHU2" s="43"/>
      <c r="HHV2" s="43"/>
      <c r="HHW2" s="100"/>
      <c r="HHX2" s="645" t="s">
        <v>227</v>
      </c>
      <c r="HHY2" s="645"/>
      <c r="HHZ2" s="378" t="s">
        <v>170</v>
      </c>
      <c r="HIA2" s="43" t="s">
        <v>8</v>
      </c>
      <c r="HIB2" s="43"/>
      <c r="HIC2" s="43"/>
      <c r="HID2" s="43"/>
      <c r="HIE2" s="100"/>
      <c r="HIF2" s="645" t="s">
        <v>227</v>
      </c>
      <c r="HIG2" s="645"/>
      <c r="HIH2" s="378" t="s">
        <v>170</v>
      </c>
      <c r="HII2" s="43" t="s">
        <v>8</v>
      </c>
      <c r="HIJ2" s="43"/>
      <c r="HIK2" s="43"/>
      <c r="HIL2" s="43"/>
      <c r="HIM2" s="100"/>
      <c r="HIN2" s="645" t="s">
        <v>227</v>
      </c>
      <c r="HIO2" s="645"/>
      <c r="HIP2" s="378" t="s">
        <v>170</v>
      </c>
      <c r="HIQ2" s="43" t="s">
        <v>8</v>
      </c>
      <c r="HIR2" s="43"/>
      <c r="HIS2" s="43"/>
      <c r="HIT2" s="43"/>
      <c r="HIU2" s="100"/>
      <c r="HIV2" s="645" t="s">
        <v>227</v>
      </c>
      <c r="HIW2" s="645"/>
      <c r="HIX2" s="378" t="s">
        <v>170</v>
      </c>
      <c r="HIY2" s="43" t="s">
        <v>8</v>
      </c>
      <c r="HIZ2" s="43"/>
      <c r="HJA2" s="43"/>
      <c r="HJB2" s="43"/>
      <c r="HJC2" s="100"/>
      <c r="HJD2" s="645" t="s">
        <v>227</v>
      </c>
      <c r="HJE2" s="645"/>
      <c r="HJF2" s="378" t="s">
        <v>170</v>
      </c>
      <c r="HJG2" s="43" t="s">
        <v>8</v>
      </c>
      <c r="HJH2" s="43"/>
      <c r="HJI2" s="43"/>
      <c r="HJJ2" s="43"/>
      <c r="HJK2" s="100"/>
      <c r="HJL2" s="645" t="s">
        <v>227</v>
      </c>
      <c r="HJM2" s="645"/>
      <c r="HJN2" s="378" t="s">
        <v>170</v>
      </c>
      <c r="HJO2" s="43" t="s">
        <v>8</v>
      </c>
      <c r="HJP2" s="43"/>
      <c r="HJQ2" s="43"/>
      <c r="HJR2" s="43"/>
      <c r="HJS2" s="100"/>
      <c r="HJT2" s="645" t="s">
        <v>227</v>
      </c>
      <c r="HJU2" s="645"/>
      <c r="HJV2" s="378" t="s">
        <v>170</v>
      </c>
      <c r="HJW2" s="43" t="s">
        <v>8</v>
      </c>
      <c r="HJX2" s="43"/>
      <c r="HJY2" s="43"/>
      <c r="HJZ2" s="43"/>
      <c r="HKA2" s="100"/>
      <c r="HKB2" s="645" t="s">
        <v>227</v>
      </c>
      <c r="HKC2" s="645"/>
      <c r="HKD2" s="378" t="s">
        <v>170</v>
      </c>
      <c r="HKE2" s="43" t="s">
        <v>8</v>
      </c>
      <c r="HKF2" s="43"/>
      <c r="HKG2" s="43"/>
      <c r="HKH2" s="43"/>
      <c r="HKI2" s="100"/>
      <c r="HKJ2" s="645" t="s">
        <v>227</v>
      </c>
      <c r="HKK2" s="645"/>
      <c r="HKL2" s="378" t="s">
        <v>170</v>
      </c>
      <c r="HKM2" s="43" t="s">
        <v>8</v>
      </c>
      <c r="HKN2" s="43"/>
      <c r="HKO2" s="43"/>
      <c r="HKP2" s="43"/>
      <c r="HKQ2" s="100"/>
      <c r="HKR2" s="645" t="s">
        <v>227</v>
      </c>
      <c r="HKS2" s="645"/>
      <c r="HKT2" s="378" t="s">
        <v>170</v>
      </c>
      <c r="HKU2" s="43" t="s">
        <v>8</v>
      </c>
      <c r="HKV2" s="43"/>
      <c r="HKW2" s="43"/>
      <c r="HKX2" s="43"/>
      <c r="HKY2" s="100"/>
      <c r="HKZ2" s="645" t="s">
        <v>227</v>
      </c>
      <c r="HLA2" s="645"/>
      <c r="HLB2" s="378" t="s">
        <v>170</v>
      </c>
      <c r="HLC2" s="43" t="s">
        <v>8</v>
      </c>
      <c r="HLD2" s="43"/>
      <c r="HLE2" s="43"/>
      <c r="HLF2" s="43"/>
      <c r="HLG2" s="100"/>
      <c r="HLH2" s="645" t="s">
        <v>227</v>
      </c>
      <c r="HLI2" s="645"/>
      <c r="HLJ2" s="378" t="s">
        <v>170</v>
      </c>
      <c r="HLK2" s="43" t="s">
        <v>8</v>
      </c>
      <c r="HLL2" s="43"/>
      <c r="HLM2" s="43"/>
      <c r="HLN2" s="43"/>
      <c r="HLO2" s="100"/>
      <c r="HLP2" s="645" t="s">
        <v>227</v>
      </c>
      <c r="HLQ2" s="645"/>
      <c r="HLR2" s="378" t="s">
        <v>170</v>
      </c>
      <c r="HLS2" s="43" t="s">
        <v>8</v>
      </c>
      <c r="HLT2" s="43"/>
      <c r="HLU2" s="43"/>
      <c r="HLV2" s="43"/>
      <c r="HLW2" s="100"/>
      <c r="HLX2" s="645" t="s">
        <v>227</v>
      </c>
      <c r="HLY2" s="645"/>
      <c r="HLZ2" s="378" t="s">
        <v>170</v>
      </c>
      <c r="HMA2" s="43" t="s">
        <v>8</v>
      </c>
      <c r="HMB2" s="43"/>
      <c r="HMC2" s="43"/>
      <c r="HMD2" s="43"/>
      <c r="HME2" s="100"/>
      <c r="HMF2" s="645" t="s">
        <v>227</v>
      </c>
      <c r="HMG2" s="645"/>
      <c r="HMH2" s="378" t="s">
        <v>170</v>
      </c>
      <c r="HMI2" s="43" t="s">
        <v>8</v>
      </c>
      <c r="HMJ2" s="43"/>
      <c r="HMK2" s="43"/>
      <c r="HML2" s="43"/>
      <c r="HMM2" s="100"/>
      <c r="HMN2" s="645" t="s">
        <v>227</v>
      </c>
      <c r="HMO2" s="645"/>
      <c r="HMP2" s="378" t="s">
        <v>170</v>
      </c>
      <c r="HMQ2" s="43" t="s">
        <v>8</v>
      </c>
      <c r="HMR2" s="43"/>
      <c r="HMS2" s="43"/>
      <c r="HMT2" s="43"/>
      <c r="HMU2" s="100"/>
      <c r="HMV2" s="645" t="s">
        <v>227</v>
      </c>
      <c r="HMW2" s="645"/>
      <c r="HMX2" s="378" t="s">
        <v>170</v>
      </c>
      <c r="HMY2" s="43" t="s">
        <v>8</v>
      </c>
      <c r="HMZ2" s="43"/>
      <c r="HNA2" s="43"/>
      <c r="HNB2" s="43"/>
      <c r="HNC2" s="100"/>
      <c r="HND2" s="645" t="s">
        <v>227</v>
      </c>
      <c r="HNE2" s="645"/>
      <c r="HNF2" s="378" t="s">
        <v>170</v>
      </c>
      <c r="HNG2" s="43" t="s">
        <v>8</v>
      </c>
      <c r="HNH2" s="43"/>
      <c r="HNI2" s="43"/>
      <c r="HNJ2" s="43"/>
      <c r="HNK2" s="100"/>
      <c r="HNL2" s="645" t="s">
        <v>227</v>
      </c>
      <c r="HNM2" s="645"/>
      <c r="HNN2" s="378" t="s">
        <v>170</v>
      </c>
      <c r="HNO2" s="43" t="s">
        <v>8</v>
      </c>
      <c r="HNP2" s="43"/>
      <c r="HNQ2" s="43"/>
      <c r="HNR2" s="43"/>
      <c r="HNS2" s="100"/>
      <c r="HNT2" s="645" t="s">
        <v>227</v>
      </c>
      <c r="HNU2" s="645"/>
      <c r="HNV2" s="378" t="s">
        <v>170</v>
      </c>
      <c r="HNW2" s="43" t="s">
        <v>8</v>
      </c>
      <c r="HNX2" s="43"/>
      <c r="HNY2" s="43"/>
      <c r="HNZ2" s="43"/>
      <c r="HOA2" s="100"/>
      <c r="HOB2" s="645" t="s">
        <v>227</v>
      </c>
      <c r="HOC2" s="645"/>
      <c r="HOD2" s="378" t="s">
        <v>170</v>
      </c>
      <c r="HOE2" s="43" t="s">
        <v>8</v>
      </c>
      <c r="HOF2" s="43"/>
      <c r="HOG2" s="43"/>
      <c r="HOH2" s="43"/>
      <c r="HOI2" s="100"/>
      <c r="HOJ2" s="645" t="s">
        <v>227</v>
      </c>
      <c r="HOK2" s="645"/>
      <c r="HOL2" s="378" t="s">
        <v>170</v>
      </c>
      <c r="HOM2" s="43" t="s">
        <v>8</v>
      </c>
      <c r="HON2" s="43"/>
      <c r="HOO2" s="43"/>
      <c r="HOP2" s="43"/>
      <c r="HOQ2" s="100"/>
      <c r="HOR2" s="645" t="s">
        <v>227</v>
      </c>
      <c r="HOS2" s="645"/>
      <c r="HOT2" s="378" t="s">
        <v>170</v>
      </c>
      <c r="HOU2" s="43" t="s">
        <v>8</v>
      </c>
      <c r="HOV2" s="43"/>
      <c r="HOW2" s="43"/>
      <c r="HOX2" s="43"/>
      <c r="HOY2" s="100"/>
      <c r="HOZ2" s="645" t="s">
        <v>227</v>
      </c>
      <c r="HPA2" s="645"/>
      <c r="HPB2" s="378" t="s">
        <v>170</v>
      </c>
      <c r="HPC2" s="43" t="s">
        <v>8</v>
      </c>
      <c r="HPD2" s="43"/>
      <c r="HPE2" s="43"/>
      <c r="HPF2" s="43"/>
      <c r="HPG2" s="100"/>
      <c r="HPH2" s="645" t="s">
        <v>227</v>
      </c>
      <c r="HPI2" s="645"/>
      <c r="HPJ2" s="378" t="s">
        <v>170</v>
      </c>
      <c r="HPK2" s="43" t="s">
        <v>8</v>
      </c>
      <c r="HPL2" s="43"/>
      <c r="HPM2" s="43"/>
      <c r="HPN2" s="43"/>
      <c r="HPO2" s="100"/>
      <c r="HPP2" s="645" t="s">
        <v>227</v>
      </c>
      <c r="HPQ2" s="645"/>
      <c r="HPR2" s="378" t="s">
        <v>170</v>
      </c>
      <c r="HPS2" s="43" t="s">
        <v>8</v>
      </c>
      <c r="HPT2" s="43"/>
      <c r="HPU2" s="43"/>
      <c r="HPV2" s="43"/>
      <c r="HPW2" s="100"/>
      <c r="HPX2" s="645" t="s">
        <v>227</v>
      </c>
      <c r="HPY2" s="645"/>
      <c r="HPZ2" s="378" t="s">
        <v>170</v>
      </c>
      <c r="HQA2" s="43" t="s">
        <v>8</v>
      </c>
      <c r="HQB2" s="43"/>
      <c r="HQC2" s="43"/>
      <c r="HQD2" s="43"/>
      <c r="HQE2" s="100"/>
      <c r="HQF2" s="645" t="s">
        <v>227</v>
      </c>
      <c r="HQG2" s="645"/>
      <c r="HQH2" s="378" t="s">
        <v>170</v>
      </c>
      <c r="HQI2" s="43" t="s">
        <v>8</v>
      </c>
      <c r="HQJ2" s="43"/>
      <c r="HQK2" s="43"/>
      <c r="HQL2" s="43"/>
      <c r="HQM2" s="100"/>
      <c r="HQN2" s="645" t="s">
        <v>227</v>
      </c>
      <c r="HQO2" s="645"/>
      <c r="HQP2" s="378" t="s">
        <v>170</v>
      </c>
      <c r="HQQ2" s="43" t="s">
        <v>8</v>
      </c>
      <c r="HQR2" s="43"/>
      <c r="HQS2" s="43"/>
      <c r="HQT2" s="43"/>
      <c r="HQU2" s="100"/>
      <c r="HQV2" s="645" t="s">
        <v>227</v>
      </c>
      <c r="HQW2" s="645"/>
      <c r="HQX2" s="378" t="s">
        <v>170</v>
      </c>
      <c r="HQY2" s="43" t="s">
        <v>8</v>
      </c>
      <c r="HQZ2" s="43"/>
      <c r="HRA2" s="43"/>
      <c r="HRB2" s="43"/>
      <c r="HRC2" s="100"/>
      <c r="HRD2" s="645" t="s">
        <v>227</v>
      </c>
      <c r="HRE2" s="645"/>
      <c r="HRF2" s="378" t="s">
        <v>170</v>
      </c>
      <c r="HRG2" s="43" t="s">
        <v>8</v>
      </c>
      <c r="HRH2" s="43"/>
      <c r="HRI2" s="43"/>
      <c r="HRJ2" s="43"/>
      <c r="HRK2" s="100"/>
      <c r="HRL2" s="645" t="s">
        <v>227</v>
      </c>
      <c r="HRM2" s="645"/>
      <c r="HRN2" s="378" t="s">
        <v>170</v>
      </c>
      <c r="HRO2" s="43" t="s">
        <v>8</v>
      </c>
      <c r="HRP2" s="43"/>
      <c r="HRQ2" s="43"/>
      <c r="HRR2" s="43"/>
      <c r="HRS2" s="100"/>
      <c r="HRT2" s="645" t="s">
        <v>227</v>
      </c>
      <c r="HRU2" s="645"/>
      <c r="HRV2" s="378" t="s">
        <v>170</v>
      </c>
      <c r="HRW2" s="43" t="s">
        <v>8</v>
      </c>
      <c r="HRX2" s="43"/>
      <c r="HRY2" s="43"/>
      <c r="HRZ2" s="43"/>
      <c r="HSA2" s="100"/>
      <c r="HSB2" s="645" t="s">
        <v>227</v>
      </c>
      <c r="HSC2" s="645"/>
      <c r="HSD2" s="378" t="s">
        <v>170</v>
      </c>
      <c r="HSE2" s="43" t="s">
        <v>8</v>
      </c>
      <c r="HSF2" s="43"/>
      <c r="HSG2" s="43"/>
      <c r="HSH2" s="43"/>
      <c r="HSI2" s="100"/>
      <c r="HSJ2" s="645" t="s">
        <v>227</v>
      </c>
      <c r="HSK2" s="645"/>
      <c r="HSL2" s="378" t="s">
        <v>170</v>
      </c>
      <c r="HSM2" s="43" t="s">
        <v>8</v>
      </c>
      <c r="HSN2" s="43"/>
      <c r="HSO2" s="43"/>
      <c r="HSP2" s="43"/>
      <c r="HSQ2" s="100"/>
      <c r="HSR2" s="645" t="s">
        <v>227</v>
      </c>
      <c r="HSS2" s="645"/>
      <c r="HST2" s="378" t="s">
        <v>170</v>
      </c>
      <c r="HSU2" s="43" t="s">
        <v>8</v>
      </c>
      <c r="HSV2" s="43"/>
      <c r="HSW2" s="43"/>
      <c r="HSX2" s="43"/>
      <c r="HSY2" s="100"/>
      <c r="HSZ2" s="645" t="s">
        <v>227</v>
      </c>
      <c r="HTA2" s="645"/>
      <c r="HTB2" s="378" t="s">
        <v>170</v>
      </c>
      <c r="HTC2" s="43" t="s">
        <v>8</v>
      </c>
      <c r="HTD2" s="43"/>
      <c r="HTE2" s="43"/>
      <c r="HTF2" s="43"/>
      <c r="HTG2" s="100"/>
      <c r="HTH2" s="645" t="s">
        <v>227</v>
      </c>
      <c r="HTI2" s="645"/>
      <c r="HTJ2" s="378" t="s">
        <v>170</v>
      </c>
      <c r="HTK2" s="43" t="s">
        <v>8</v>
      </c>
      <c r="HTL2" s="43"/>
      <c r="HTM2" s="43"/>
      <c r="HTN2" s="43"/>
      <c r="HTO2" s="100"/>
      <c r="HTP2" s="645" t="s">
        <v>227</v>
      </c>
      <c r="HTQ2" s="645"/>
      <c r="HTR2" s="378" t="s">
        <v>170</v>
      </c>
      <c r="HTS2" s="43" t="s">
        <v>8</v>
      </c>
      <c r="HTT2" s="43"/>
      <c r="HTU2" s="43"/>
      <c r="HTV2" s="43"/>
      <c r="HTW2" s="100"/>
      <c r="HTX2" s="645" t="s">
        <v>227</v>
      </c>
      <c r="HTY2" s="645"/>
      <c r="HTZ2" s="378" t="s">
        <v>170</v>
      </c>
      <c r="HUA2" s="43" t="s">
        <v>8</v>
      </c>
      <c r="HUB2" s="43"/>
      <c r="HUC2" s="43"/>
      <c r="HUD2" s="43"/>
      <c r="HUE2" s="100"/>
      <c r="HUF2" s="645" t="s">
        <v>227</v>
      </c>
      <c r="HUG2" s="645"/>
      <c r="HUH2" s="378" t="s">
        <v>170</v>
      </c>
      <c r="HUI2" s="43" t="s">
        <v>8</v>
      </c>
      <c r="HUJ2" s="43"/>
      <c r="HUK2" s="43"/>
      <c r="HUL2" s="43"/>
      <c r="HUM2" s="100"/>
      <c r="HUN2" s="645" t="s">
        <v>227</v>
      </c>
      <c r="HUO2" s="645"/>
      <c r="HUP2" s="378" t="s">
        <v>170</v>
      </c>
      <c r="HUQ2" s="43" t="s">
        <v>8</v>
      </c>
      <c r="HUR2" s="43"/>
      <c r="HUS2" s="43"/>
      <c r="HUT2" s="43"/>
      <c r="HUU2" s="100"/>
      <c r="HUV2" s="645" t="s">
        <v>227</v>
      </c>
      <c r="HUW2" s="645"/>
      <c r="HUX2" s="378" t="s">
        <v>170</v>
      </c>
      <c r="HUY2" s="43" t="s">
        <v>8</v>
      </c>
      <c r="HUZ2" s="43"/>
      <c r="HVA2" s="43"/>
      <c r="HVB2" s="43"/>
      <c r="HVC2" s="100"/>
      <c r="HVD2" s="645" t="s">
        <v>227</v>
      </c>
      <c r="HVE2" s="645"/>
      <c r="HVF2" s="378" t="s">
        <v>170</v>
      </c>
      <c r="HVG2" s="43" t="s">
        <v>8</v>
      </c>
      <c r="HVH2" s="43"/>
      <c r="HVI2" s="43"/>
      <c r="HVJ2" s="43"/>
      <c r="HVK2" s="100"/>
      <c r="HVL2" s="645" t="s">
        <v>227</v>
      </c>
      <c r="HVM2" s="645"/>
      <c r="HVN2" s="378" t="s">
        <v>170</v>
      </c>
      <c r="HVO2" s="43" t="s">
        <v>8</v>
      </c>
      <c r="HVP2" s="43"/>
      <c r="HVQ2" s="43"/>
      <c r="HVR2" s="43"/>
      <c r="HVS2" s="100"/>
      <c r="HVT2" s="645" t="s">
        <v>227</v>
      </c>
      <c r="HVU2" s="645"/>
      <c r="HVV2" s="378" t="s">
        <v>170</v>
      </c>
      <c r="HVW2" s="43" t="s">
        <v>8</v>
      </c>
      <c r="HVX2" s="43"/>
      <c r="HVY2" s="43"/>
      <c r="HVZ2" s="43"/>
      <c r="HWA2" s="100"/>
      <c r="HWB2" s="645" t="s">
        <v>227</v>
      </c>
      <c r="HWC2" s="645"/>
      <c r="HWD2" s="378" t="s">
        <v>170</v>
      </c>
      <c r="HWE2" s="43" t="s">
        <v>8</v>
      </c>
      <c r="HWF2" s="43"/>
      <c r="HWG2" s="43"/>
      <c r="HWH2" s="43"/>
      <c r="HWI2" s="100"/>
      <c r="HWJ2" s="645" t="s">
        <v>227</v>
      </c>
      <c r="HWK2" s="645"/>
      <c r="HWL2" s="378" t="s">
        <v>170</v>
      </c>
      <c r="HWM2" s="43" t="s">
        <v>8</v>
      </c>
      <c r="HWN2" s="43"/>
      <c r="HWO2" s="43"/>
      <c r="HWP2" s="43"/>
      <c r="HWQ2" s="100"/>
      <c r="HWR2" s="645" t="s">
        <v>227</v>
      </c>
      <c r="HWS2" s="645"/>
      <c r="HWT2" s="378" t="s">
        <v>170</v>
      </c>
      <c r="HWU2" s="43" t="s">
        <v>8</v>
      </c>
      <c r="HWV2" s="43"/>
      <c r="HWW2" s="43"/>
      <c r="HWX2" s="43"/>
      <c r="HWY2" s="100"/>
      <c r="HWZ2" s="645" t="s">
        <v>227</v>
      </c>
      <c r="HXA2" s="645"/>
      <c r="HXB2" s="378" t="s">
        <v>170</v>
      </c>
      <c r="HXC2" s="43" t="s">
        <v>8</v>
      </c>
      <c r="HXD2" s="43"/>
      <c r="HXE2" s="43"/>
      <c r="HXF2" s="43"/>
      <c r="HXG2" s="100"/>
      <c r="HXH2" s="645" t="s">
        <v>227</v>
      </c>
      <c r="HXI2" s="645"/>
      <c r="HXJ2" s="378" t="s">
        <v>170</v>
      </c>
      <c r="HXK2" s="43" t="s">
        <v>8</v>
      </c>
      <c r="HXL2" s="43"/>
      <c r="HXM2" s="43"/>
      <c r="HXN2" s="43"/>
      <c r="HXO2" s="100"/>
      <c r="HXP2" s="645" t="s">
        <v>227</v>
      </c>
      <c r="HXQ2" s="645"/>
      <c r="HXR2" s="378" t="s">
        <v>170</v>
      </c>
      <c r="HXS2" s="43" t="s">
        <v>8</v>
      </c>
      <c r="HXT2" s="43"/>
      <c r="HXU2" s="43"/>
      <c r="HXV2" s="43"/>
      <c r="HXW2" s="100"/>
      <c r="HXX2" s="645" t="s">
        <v>227</v>
      </c>
      <c r="HXY2" s="645"/>
      <c r="HXZ2" s="378" t="s">
        <v>170</v>
      </c>
      <c r="HYA2" s="43" t="s">
        <v>8</v>
      </c>
      <c r="HYB2" s="43"/>
      <c r="HYC2" s="43"/>
      <c r="HYD2" s="43"/>
      <c r="HYE2" s="100"/>
      <c r="HYF2" s="645" t="s">
        <v>227</v>
      </c>
      <c r="HYG2" s="645"/>
      <c r="HYH2" s="378" t="s">
        <v>170</v>
      </c>
      <c r="HYI2" s="43" t="s">
        <v>8</v>
      </c>
      <c r="HYJ2" s="43"/>
      <c r="HYK2" s="43"/>
      <c r="HYL2" s="43"/>
      <c r="HYM2" s="100"/>
      <c r="HYN2" s="645" t="s">
        <v>227</v>
      </c>
      <c r="HYO2" s="645"/>
      <c r="HYP2" s="378" t="s">
        <v>170</v>
      </c>
      <c r="HYQ2" s="43" t="s">
        <v>8</v>
      </c>
      <c r="HYR2" s="43"/>
      <c r="HYS2" s="43"/>
      <c r="HYT2" s="43"/>
      <c r="HYU2" s="100"/>
      <c r="HYV2" s="645" t="s">
        <v>227</v>
      </c>
      <c r="HYW2" s="645"/>
      <c r="HYX2" s="378" t="s">
        <v>170</v>
      </c>
      <c r="HYY2" s="43" t="s">
        <v>8</v>
      </c>
      <c r="HYZ2" s="43"/>
      <c r="HZA2" s="43"/>
      <c r="HZB2" s="43"/>
      <c r="HZC2" s="100"/>
      <c r="HZD2" s="645" t="s">
        <v>227</v>
      </c>
      <c r="HZE2" s="645"/>
      <c r="HZF2" s="378" t="s">
        <v>170</v>
      </c>
      <c r="HZG2" s="43" t="s">
        <v>8</v>
      </c>
      <c r="HZH2" s="43"/>
      <c r="HZI2" s="43"/>
      <c r="HZJ2" s="43"/>
      <c r="HZK2" s="100"/>
      <c r="HZL2" s="645" t="s">
        <v>227</v>
      </c>
      <c r="HZM2" s="645"/>
      <c r="HZN2" s="378" t="s">
        <v>170</v>
      </c>
      <c r="HZO2" s="43" t="s">
        <v>8</v>
      </c>
      <c r="HZP2" s="43"/>
      <c r="HZQ2" s="43"/>
      <c r="HZR2" s="43"/>
      <c r="HZS2" s="100"/>
      <c r="HZT2" s="645" t="s">
        <v>227</v>
      </c>
      <c r="HZU2" s="645"/>
      <c r="HZV2" s="378" t="s">
        <v>170</v>
      </c>
      <c r="HZW2" s="43" t="s">
        <v>8</v>
      </c>
      <c r="HZX2" s="43"/>
      <c r="HZY2" s="43"/>
      <c r="HZZ2" s="43"/>
      <c r="IAA2" s="100"/>
      <c r="IAB2" s="645" t="s">
        <v>227</v>
      </c>
      <c r="IAC2" s="645"/>
      <c r="IAD2" s="378" t="s">
        <v>170</v>
      </c>
      <c r="IAE2" s="43" t="s">
        <v>8</v>
      </c>
      <c r="IAF2" s="43"/>
      <c r="IAG2" s="43"/>
      <c r="IAH2" s="43"/>
      <c r="IAI2" s="100"/>
      <c r="IAJ2" s="645" t="s">
        <v>227</v>
      </c>
      <c r="IAK2" s="645"/>
      <c r="IAL2" s="378" t="s">
        <v>170</v>
      </c>
      <c r="IAM2" s="43" t="s">
        <v>8</v>
      </c>
      <c r="IAN2" s="43"/>
      <c r="IAO2" s="43"/>
      <c r="IAP2" s="43"/>
      <c r="IAQ2" s="100"/>
      <c r="IAR2" s="645" t="s">
        <v>227</v>
      </c>
      <c r="IAS2" s="645"/>
      <c r="IAT2" s="378" t="s">
        <v>170</v>
      </c>
      <c r="IAU2" s="43" t="s">
        <v>8</v>
      </c>
      <c r="IAV2" s="43"/>
      <c r="IAW2" s="43"/>
      <c r="IAX2" s="43"/>
      <c r="IAY2" s="100"/>
      <c r="IAZ2" s="645" t="s">
        <v>227</v>
      </c>
      <c r="IBA2" s="645"/>
      <c r="IBB2" s="378" t="s">
        <v>170</v>
      </c>
      <c r="IBC2" s="43" t="s">
        <v>8</v>
      </c>
      <c r="IBD2" s="43"/>
      <c r="IBE2" s="43"/>
      <c r="IBF2" s="43"/>
      <c r="IBG2" s="100"/>
      <c r="IBH2" s="645" t="s">
        <v>227</v>
      </c>
      <c r="IBI2" s="645"/>
      <c r="IBJ2" s="378" t="s">
        <v>170</v>
      </c>
      <c r="IBK2" s="43" t="s">
        <v>8</v>
      </c>
      <c r="IBL2" s="43"/>
      <c r="IBM2" s="43"/>
      <c r="IBN2" s="43"/>
      <c r="IBO2" s="100"/>
      <c r="IBP2" s="645" t="s">
        <v>227</v>
      </c>
      <c r="IBQ2" s="645"/>
      <c r="IBR2" s="378" t="s">
        <v>170</v>
      </c>
      <c r="IBS2" s="43" t="s">
        <v>8</v>
      </c>
      <c r="IBT2" s="43"/>
      <c r="IBU2" s="43"/>
      <c r="IBV2" s="43"/>
      <c r="IBW2" s="100"/>
      <c r="IBX2" s="645" t="s">
        <v>227</v>
      </c>
      <c r="IBY2" s="645"/>
      <c r="IBZ2" s="378" t="s">
        <v>170</v>
      </c>
      <c r="ICA2" s="43" t="s">
        <v>8</v>
      </c>
      <c r="ICB2" s="43"/>
      <c r="ICC2" s="43"/>
      <c r="ICD2" s="43"/>
      <c r="ICE2" s="100"/>
      <c r="ICF2" s="645" t="s">
        <v>227</v>
      </c>
      <c r="ICG2" s="645"/>
      <c r="ICH2" s="378" t="s">
        <v>170</v>
      </c>
      <c r="ICI2" s="43" t="s">
        <v>8</v>
      </c>
      <c r="ICJ2" s="43"/>
      <c r="ICK2" s="43"/>
      <c r="ICL2" s="43"/>
      <c r="ICM2" s="100"/>
      <c r="ICN2" s="645" t="s">
        <v>227</v>
      </c>
      <c r="ICO2" s="645"/>
      <c r="ICP2" s="378" t="s">
        <v>170</v>
      </c>
      <c r="ICQ2" s="43" t="s">
        <v>8</v>
      </c>
      <c r="ICR2" s="43"/>
      <c r="ICS2" s="43"/>
      <c r="ICT2" s="43"/>
      <c r="ICU2" s="100"/>
      <c r="ICV2" s="645" t="s">
        <v>227</v>
      </c>
      <c r="ICW2" s="645"/>
      <c r="ICX2" s="378" t="s">
        <v>170</v>
      </c>
      <c r="ICY2" s="43" t="s">
        <v>8</v>
      </c>
      <c r="ICZ2" s="43"/>
      <c r="IDA2" s="43"/>
      <c r="IDB2" s="43"/>
      <c r="IDC2" s="100"/>
      <c r="IDD2" s="645" t="s">
        <v>227</v>
      </c>
      <c r="IDE2" s="645"/>
      <c r="IDF2" s="378" t="s">
        <v>170</v>
      </c>
      <c r="IDG2" s="43" t="s">
        <v>8</v>
      </c>
      <c r="IDH2" s="43"/>
      <c r="IDI2" s="43"/>
      <c r="IDJ2" s="43"/>
      <c r="IDK2" s="100"/>
      <c r="IDL2" s="645" t="s">
        <v>227</v>
      </c>
      <c r="IDM2" s="645"/>
      <c r="IDN2" s="378" t="s">
        <v>170</v>
      </c>
      <c r="IDO2" s="43" t="s">
        <v>8</v>
      </c>
      <c r="IDP2" s="43"/>
      <c r="IDQ2" s="43"/>
      <c r="IDR2" s="43"/>
      <c r="IDS2" s="100"/>
      <c r="IDT2" s="645" t="s">
        <v>227</v>
      </c>
      <c r="IDU2" s="645"/>
      <c r="IDV2" s="378" t="s">
        <v>170</v>
      </c>
      <c r="IDW2" s="43" t="s">
        <v>8</v>
      </c>
      <c r="IDX2" s="43"/>
      <c r="IDY2" s="43"/>
      <c r="IDZ2" s="43"/>
      <c r="IEA2" s="100"/>
      <c r="IEB2" s="645" t="s">
        <v>227</v>
      </c>
      <c r="IEC2" s="645"/>
      <c r="IED2" s="378" t="s">
        <v>170</v>
      </c>
      <c r="IEE2" s="43" t="s">
        <v>8</v>
      </c>
      <c r="IEF2" s="43"/>
      <c r="IEG2" s="43"/>
      <c r="IEH2" s="43"/>
      <c r="IEI2" s="100"/>
      <c r="IEJ2" s="645" t="s">
        <v>227</v>
      </c>
      <c r="IEK2" s="645"/>
      <c r="IEL2" s="378" t="s">
        <v>170</v>
      </c>
      <c r="IEM2" s="43" t="s">
        <v>8</v>
      </c>
      <c r="IEN2" s="43"/>
      <c r="IEO2" s="43"/>
      <c r="IEP2" s="43"/>
      <c r="IEQ2" s="100"/>
      <c r="IER2" s="645" t="s">
        <v>227</v>
      </c>
      <c r="IES2" s="645"/>
      <c r="IET2" s="378" t="s">
        <v>170</v>
      </c>
      <c r="IEU2" s="43" t="s">
        <v>8</v>
      </c>
      <c r="IEV2" s="43"/>
      <c r="IEW2" s="43"/>
      <c r="IEX2" s="43"/>
      <c r="IEY2" s="100"/>
      <c r="IEZ2" s="645" t="s">
        <v>227</v>
      </c>
      <c r="IFA2" s="645"/>
      <c r="IFB2" s="378" t="s">
        <v>170</v>
      </c>
      <c r="IFC2" s="43" t="s">
        <v>8</v>
      </c>
      <c r="IFD2" s="43"/>
      <c r="IFE2" s="43"/>
      <c r="IFF2" s="43"/>
      <c r="IFG2" s="100"/>
      <c r="IFH2" s="645" t="s">
        <v>227</v>
      </c>
      <c r="IFI2" s="645"/>
      <c r="IFJ2" s="378" t="s">
        <v>170</v>
      </c>
      <c r="IFK2" s="43" t="s">
        <v>8</v>
      </c>
      <c r="IFL2" s="43"/>
      <c r="IFM2" s="43"/>
      <c r="IFN2" s="43"/>
      <c r="IFO2" s="100"/>
      <c r="IFP2" s="645" t="s">
        <v>227</v>
      </c>
      <c r="IFQ2" s="645"/>
      <c r="IFR2" s="378" t="s">
        <v>170</v>
      </c>
      <c r="IFS2" s="43" t="s">
        <v>8</v>
      </c>
      <c r="IFT2" s="43"/>
      <c r="IFU2" s="43"/>
      <c r="IFV2" s="43"/>
      <c r="IFW2" s="100"/>
      <c r="IFX2" s="645" t="s">
        <v>227</v>
      </c>
      <c r="IFY2" s="645"/>
      <c r="IFZ2" s="378" t="s">
        <v>170</v>
      </c>
      <c r="IGA2" s="43" t="s">
        <v>8</v>
      </c>
      <c r="IGB2" s="43"/>
      <c r="IGC2" s="43"/>
      <c r="IGD2" s="43"/>
      <c r="IGE2" s="100"/>
      <c r="IGF2" s="645" t="s">
        <v>227</v>
      </c>
      <c r="IGG2" s="645"/>
      <c r="IGH2" s="378" t="s">
        <v>170</v>
      </c>
      <c r="IGI2" s="43" t="s">
        <v>8</v>
      </c>
      <c r="IGJ2" s="43"/>
      <c r="IGK2" s="43"/>
      <c r="IGL2" s="43"/>
      <c r="IGM2" s="100"/>
      <c r="IGN2" s="645" t="s">
        <v>227</v>
      </c>
      <c r="IGO2" s="645"/>
      <c r="IGP2" s="378" t="s">
        <v>170</v>
      </c>
      <c r="IGQ2" s="43" t="s">
        <v>8</v>
      </c>
      <c r="IGR2" s="43"/>
      <c r="IGS2" s="43"/>
      <c r="IGT2" s="43"/>
      <c r="IGU2" s="100"/>
      <c r="IGV2" s="645" t="s">
        <v>227</v>
      </c>
      <c r="IGW2" s="645"/>
      <c r="IGX2" s="378" t="s">
        <v>170</v>
      </c>
      <c r="IGY2" s="43" t="s">
        <v>8</v>
      </c>
      <c r="IGZ2" s="43"/>
      <c r="IHA2" s="43"/>
      <c r="IHB2" s="43"/>
      <c r="IHC2" s="100"/>
      <c r="IHD2" s="645" t="s">
        <v>227</v>
      </c>
      <c r="IHE2" s="645"/>
      <c r="IHF2" s="378" t="s">
        <v>170</v>
      </c>
      <c r="IHG2" s="43" t="s">
        <v>8</v>
      </c>
      <c r="IHH2" s="43"/>
      <c r="IHI2" s="43"/>
      <c r="IHJ2" s="43"/>
      <c r="IHK2" s="100"/>
      <c r="IHL2" s="645" t="s">
        <v>227</v>
      </c>
      <c r="IHM2" s="645"/>
      <c r="IHN2" s="378" t="s">
        <v>170</v>
      </c>
      <c r="IHO2" s="43" t="s">
        <v>8</v>
      </c>
      <c r="IHP2" s="43"/>
      <c r="IHQ2" s="43"/>
      <c r="IHR2" s="43"/>
      <c r="IHS2" s="100"/>
      <c r="IHT2" s="645" t="s">
        <v>227</v>
      </c>
      <c r="IHU2" s="645"/>
      <c r="IHV2" s="378" t="s">
        <v>170</v>
      </c>
      <c r="IHW2" s="43" t="s">
        <v>8</v>
      </c>
      <c r="IHX2" s="43"/>
      <c r="IHY2" s="43"/>
      <c r="IHZ2" s="43"/>
      <c r="IIA2" s="100"/>
      <c r="IIB2" s="645" t="s">
        <v>227</v>
      </c>
      <c r="IIC2" s="645"/>
      <c r="IID2" s="378" t="s">
        <v>170</v>
      </c>
      <c r="IIE2" s="43" t="s">
        <v>8</v>
      </c>
      <c r="IIF2" s="43"/>
      <c r="IIG2" s="43"/>
      <c r="IIH2" s="43"/>
      <c r="III2" s="100"/>
      <c r="IIJ2" s="645" t="s">
        <v>227</v>
      </c>
      <c r="IIK2" s="645"/>
      <c r="IIL2" s="378" t="s">
        <v>170</v>
      </c>
      <c r="IIM2" s="43" t="s">
        <v>8</v>
      </c>
      <c r="IIN2" s="43"/>
      <c r="IIO2" s="43"/>
      <c r="IIP2" s="43"/>
      <c r="IIQ2" s="100"/>
      <c r="IIR2" s="645" t="s">
        <v>227</v>
      </c>
      <c r="IIS2" s="645"/>
      <c r="IIT2" s="378" t="s">
        <v>170</v>
      </c>
      <c r="IIU2" s="43" t="s">
        <v>8</v>
      </c>
      <c r="IIV2" s="43"/>
      <c r="IIW2" s="43"/>
      <c r="IIX2" s="43"/>
      <c r="IIY2" s="100"/>
      <c r="IIZ2" s="645" t="s">
        <v>227</v>
      </c>
      <c r="IJA2" s="645"/>
      <c r="IJB2" s="378" t="s">
        <v>170</v>
      </c>
      <c r="IJC2" s="43" t="s">
        <v>8</v>
      </c>
      <c r="IJD2" s="43"/>
      <c r="IJE2" s="43"/>
      <c r="IJF2" s="43"/>
      <c r="IJG2" s="100"/>
      <c r="IJH2" s="645" t="s">
        <v>227</v>
      </c>
      <c r="IJI2" s="645"/>
      <c r="IJJ2" s="378" t="s">
        <v>170</v>
      </c>
      <c r="IJK2" s="43" t="s">
        <v>8</v>
      </c>
      <c r="IJL2" s="43"/>
      <c r="IJM2" s="43"/>
      <c r="IJN2" s="43"/>
      <c r="IJO2" s="100"/>
      <c r="IJP2" s="645" t="s">
        <v>227</v>
      </c>
      <c r="IJQ2" s="645"/>
      <c r="IJR2" s="378" t="s">
        <v>170</v>
      </c>
      <c r="IJS2" s="43" t="s">
        <v>8</v>
      </c>
      <c r="IJT2" s="43"/>
      <c r="IJU2" s="43"/>
      <c r="IJV2" s="43"/>
      <c r="IJW2" s="100"/>
      <c r="IJX2" s="645" t="s">
        <v>227</v>
      </c>
      <c r="IJY2" s="645"/>
      <c r="IJZ2" s="378" t="s">
        <v>170</v>
      </c>
      <c r="IKA2" s="43" t="s">
        <v>8</v>
      </c>
      <c r="IKB2" s="43"/>
      <c r="IKC2" s="43"/>
      <c r="IKD2" s="43"/>
      <c r="IKE2" s="100"/>
      <c r="IKF2" s="645" t="s">
        <v>227</v>
      </c>
      <c r="IKG2" s="645"/>
      <c r="IKH2" s="378" t="s">
        <v>170</v>
      </c>
      <c r="IKI2" s="43" t="s">
        <v>8</v>
      </c>
      <c r="IKJ2" s="43"/>
      <c r="IKK2" s="43"/>
      <c r="IKL2" s="43"/>
      <c r="IKM2" s="100"/>
      <c r="IKN2" s="645" t="s">
        <v>227</v>
      </c>
      <c r="IKO2" s="645"/>
      <c r="IKP2" s="378" t="s">
        <v>170</v>
      </c>
      <c r="IKQ2" s="43" t="s">
        <v>8</v>
      </c>
      <c r="IKR2" s="43"/>
      <c r="IKS2" s="43"/>
      <c r="IKT2" s="43"/>
      <c r="IKU2" s="100"/>
      <c r="IKV2" s="645" t="s">
        <v>227</v>
      </c>
      <c r="IKW2" s="645"/>
      <c r="IKX2" s="378" t="s">
        <v>170</v>
      </c>
      <c r="IKY2" s="43" t="s">
        <v>8</v>
      </c>
      <c r="IKZ2" s="43"/>
      <c r="ILA2" s="43"/>
      <c r="ILB2" s="43"/>
      <c r="ILC2" s="100"/>
      <c r="ILD2" s="645" t="s">
        <v>227</v>
      </c>
      <c r="ILE2" s="645"/>
      <c r="ILF2" s="378" t="s">
        <v>170</v>
      </c>
      <c r="ILG2" s="43" t="s">
        <v>8</v>
      </c>
      <c r="ILH2" s="43"/>
      <c r="ILI2" s="43"/>
      <c r="ILJ2" s="43"/>
      <c r="ILK2" s="100"/>
      <c r="ILL2" s="645" t="s">
        <v>227</v>
      </c>
      <c r="ILM2" s="645"/>
      <c r="ILN2" s="378" t="s">
        <v>170</v>
      </c>
      <c r="ILO2" s="43" t="s">
        <v>8</v>
      </c>
      <c r="ILP2" s="43"/>
      <c r="ILQ2" s="43"/>
      <c r="ILR2" s="43"/>
      <c r="ILS2" s="100"/>
      <c r="ILT2" s="645" t="s">
        <v>227</v>
      </c>
      <c r="ILU2" s="645"/>
      <c r="ILV2" s="378" t="s">
        <v>170</v>
      </c>
      <c r="ILW2" s="43" t="s">
        <v>8</v>
      </c>
      <c r="ILX2" s="43"/>
      <c r="ILY2" s="43"/>
      <c r="ILZ2" s="43"/>
      <c r="IMA2" s="100"/>
      <c r="IMB2" s="645" t="s">
        <v>227</v>
      </c>
      <c r="IMC2" s="645"/>
      <c r="IMD2" s="378" t="s">
        <v>170</v>
      </c>
      <c r="IME2" s="43" t="s">
        <v>8</v>
      </c>
      <c r="IMF2" s="43"/>
      <c r="IMG2" s="43"/>
      <c r="IMH2" s="43"/>
      <c r="IMI2" s="100"/>
      <c r="IMJ2" s="645" t="s">
        <v>227</v>
      </c>
      <c r="IMK2" s="645"/>
      <c r="IML2" s="378" t="s">
        <v>170</v>
      </c>
      <c r="IMM2" s="43" t="s">
        <v>8</v>
      </c>
      <c r="IMN2" s="43"/>
      <c r="IMO2" s="43"/>
      <c r="IMP2" s="43"/>
      <c r="IMQ2" s="100"/>
      <c r="IMR2" s="645" t="s">
        <v>227</v>
      </c>
      <c r="IMS2" s="645"/>
      <c r="IMT2" s="378" t="s">
        <v>170</v>
      </c>
      <c r="IMU2" s="43" t="s">
        <v>8</v>
      </c>
      <c r="IMV2" s="43"/>
      <c r="IMW2" s="43"/>
      <c r="IMX2" s="43"/>
      <c r="IMY2" s="100"/>
      <c r="IMZ2" s="645" t="s">
        <v>227</v>
      </c>
      <c r="INA2" s="645"/>
      <c r="INB2" s="378" t="s">
        <v>170</v>
      </c>
      <c r="INC2" s="43" t="s">
        <v>8</v>
      </c>
      <c r="IND2" s="43"/>
      <c r="INE2" s="43"/>
      <c r="INF2" s="43"/>
      <c r="ING2" s="100"/>
      <c r="INH2" s="645" t="s">
        <v>227</v>
      </c>
      <c r="INI2" s="645"/>
      <c r="INJ2" s="378" t="s">
        <v>170</v>
      </c>
      <c r="INK2" s="43" t="s">
        <v>8</v>
      </c>
      <c r="INL2" s="43"/>
      <c r="INM2" s="43"/>
      <c r="INN2" s="43"/>
      <c r="INO2" s="100"/>
      <c r="INP2" s="645" t="s">
        <v>227</v>
      </c>
      <c r="INQ2" s="645"/>
      <c r="INR2" s="378" t="s">
        <v>170</v>
      </c>
      <c r="INS2" s="43" t="s">
        <v>8</v>
      </c>
      <c r="INT2" s="43"/>
      <c r="INU2" s="43"/>
      <c r="INV2" s="43"/>
      <c r="INW2" s="100"/>
      <c r="INX2" s="645" t="s">
        <v>227</v>
      </c>
      <c r="INY2" s="645"/>
      <c r="INZ2" s="378" t="s">
        <v>170</v>
      </c>
      <c r="IOA2" s="43" t="s">
        <v>8</v>
      </c>
      <c r="IOB2" s="43"/>
      <c r="IOC2" s="43"/>
      <c r="IOD2" s="43"/>
      <c r="IOE2" s="100"/>
      <c r="IOF2" s="645" t="s">
        <v>227</v>
      </c>
      <c r="IOG2" s="645"/>
      <c r="IOH2" s="378" t="s">
        <v>170</v>
      </c>
      <c r="IOI2" s="43" t="s">
        <v>8</v>
      </c>
      <c r="IOJ2" s="43"/>
      <c r="IOK2" s="43"/>
      <c r="IOL2" s="43"/>
      <c r="IOM2" s="100"/>
      <c r="ION2" s="645" t="s">
        <v>227</v>
      </c>
      <c r="IOO2" s="645"/>
      <c r="IOP2" s="378" t="s">
        <v>170</v>
      </c>
      <c r="IOQ2" s="43" t="s">
        <v>8</v>
      </c>
      <c r="IOR2" s="43"/>
      <c r="IOS2" s="43"/>
      <c r="IOT2" s="43"/>
      <c r="IOU2" s="100"/>
      <c r="IOV2" s="645" t="s">
        <v>227</v>
      </c>
      <c r="IOW2" s="645"/>
      <c r="IOX2" s="378" t="s">
        <v>170</v>
      </c>
      <c r="IOY2" s="43" t="s">
        <v>8</v>
      </c>
      <c r="IOZ2" s="43"/>
      <c r="IPA2" s="43"/>
      <c r="IPB2" s="43"/>
      <c r="IPC2" s="100"/>
      <c r="IPD2" s="645" t="s">
        <v>227</v>
      </c>
      <c r="IPE2" s="645"/>
      <c r="IPF2" s="378" t="s">
        <v>170</v>
      </c>
      <c r="IPG2" s="43" t="s">
        <v>8</v>
      </c>
      <c r="IPH2" s="43"/>
      <c r="IPI2" s="43"/>
      <c r="IPJ2" s="43"/>
      <c r="IPK2" s="100"/>
      <c r="IPL2" s="645" t="s">
        <v>227</v>
      </c>
      <c r="IPM2" s="645"/>
      <c r="IPN2" s="378" t="s">
        <v>170</v>
      </c>
      <c r="IPO2" s="43" t="s">
        <v>8</v>
      </c>
      <c r="IPP2" s="43"/>
      <c r="IPQ2" s="43"/>
      <c r="IPR2" s="43"/>
      <c r="IPS2" s="100"/>
      <c r="IPT2" s="645" t="s">
        <v>227</v>
      </c>
      <c r="IPU2" s="645"/>
      <c r="IPV2" s="378" t="s">
        <v>170</v>
      </c>
      <c r="IPW2" s="43" t="s">
        <v>8</v>
      </c>
      <c r="IPX2" s="43"/>
      <c r="IPY2" s="43"/>
      <c r="IPZ2" s="43"/>
      <c r="IQA2" s="100"/>
      <c r="IQB2" s="645" t="s">
        <v>227</v>
      </c>
      <c r="IQC2" s="645"/>
      <c r="IQD2" s="378" t="s">
        <v>170</v>
      </c>
      <c r="IQE2" s="43" t="s">
        <v>8</v>
      </c>
      <c r="IQF2" s="43"/>
      <c r="IQG2" s="43"/>
      <c r="IQH2" s="43"/>
      <c r="IQI2" s="100"/>
      <c r="IQJ2" s="645" t="s">
        <v>227</v>
      </c>
      <c r="IQK2" s="645"/>
      <c r="IQL2" s="378" t="s">
        <v>170</v>
      </c>
      <c r="IQM2" s="43" t="s">
        <v>8</v>
      </c>
      <c r="IQN2" s="43"/>
      <c r="IQO2" s="43"/>
      <c r="IQP2" s="43"/>
      <c r="IQQ2" s="100"/>
      <c r="IQR2" s="645" t="s">
        <v>227</v>
      </c>
      <c r="IQS2" s="645"/>
      <c r="IQT2" s="378" t="s">
        <v>170</v>
      </c>
      <c r="IQU2" s="43" t="s">
        <v>8</v>
      </c>
      <c r="IQV2" s="43"/>
      <c r="IQW2" s="43"/>
      <c r="IQX2" s="43"/>
      <c r="IQY2" s="100"/>
      <c r="IQZ2" s="645" t="s">
        <v>227</v>
      </c>
      <c r="IRA2" s="645"/>
      <c r="IRB2" s="378" t="s">
        <v>170</v>
      </c>
      <c r="IRC2" s="43" t="s">
        <v>8</v>
      </c>
      <c r="IRD2" s="43"/>
      <c r="IRE2" s="43"/>
      <c r="IRF2" s="43"/>
      <c r="IRG2" s="100"/>
      <c r="IRH2" s="645" t="s">
        <v>227</v>
      </c>
      <c r="IRI2" s="645"/>
      <c r="IRJ2" s="378" t="s">
        <v>170</v>
      </c>
      <c r="IRK2" s="43" t="s">
        <v>8</v>
      </c>
      <c r="IRL2" s="43"/>
      <c r="IRM2" s="43"/>
      <c r="IRN2" s="43"/>
      <c r="IRO2" s="100"/>
      <c r="IRP2" s="645" t="s">
        <v>227</v>
      </c>
      <c r="IRQ2" s="645"/>
      <c r="IRR2" s="378" t="s">
        <v>170</v>
      </c>
      <c r="IRS2" s="43" t="s">
        <v>8</v>
      </c>
      <c r="IRT2" s="43"/>
      <c r="IRU2" s="43"/>
      <c r="IRV2" s="43"/>
      <c r="IRW2" s="100"/>
      <c r="IRX2" s="645" t="s">
        <v>227</v>
      </c>
      <c r="IRY2" s="645"/>
      <c r="IRZ2" s="378" t="s">
        <v>170</v>
      </c>
      <c r="ISA2" s="43" t="s">
        <v>8</v>
      </c>
      <c r="ISB2" s="43"/>
      <c r="ISC2" s="43"/>
      <c r="ISD2" s="43"/>
      <c r="ISE2" s="100"/>
      <c r="ISF2" s="645" t="s">
        <v>227</v>
      </c>
      <c r="ISG2" s="645"/>
      <c r="ISH2" s="378" t="s">
        <v>170</v>
      </c>
      <c r="ISI2" s="43" t="s">
        <v>8</v>
      </c>
      <c r="ISJ2" s="43"/>
      <c r="ISK2" s="43"/>
      <c r="ISL2" s="43"/>
      <c r="ISM2" s="100"/>
      <c r="ISN2" s="645" t="s">
        <v>227</v>
      </c>
      <c r="ISO2" s="645"/>
      <c r="ISP2" s="378" t="s">
        <v>170</v>
      </c>
      <c r="ISQ2" s="43" t="s">
        <v>8</v>
      </c>
      <c r="ISR2" s="43"/>
      <c r="ISS2" s="43"/>
      <c r="IST2" s="43"/>
      <c r="ISU2" s="100"/>
      <c r="ISV2" s="645" t="s">
        <v>227</v>
      </c>
      <c r="ISW2" s="645"/>
      <c r="ISX2" s="378" t="s">
        <v>170</v>
      </c>
      <c r="ISY2" s="43" t="s">
        <v>8</v>
      </c>
      <c r="ISZ2" s="43"/>
      <c r="ITA2" s="43"/>
      <c r="ITB2" s="43"/>
      <c r="ITC2" s="100"/>
      <c r="ITD2" s="645" t="s">
        <v>227</v>
      </c>
      <c r="ITE2" s="645"/>
      <c r="ITF2" s="378" t="s">
        <v>170</v>
      </c>
      <c r="ITG2" s="43" t="s">
        <v>8</v>
      </c>
      <c r="ITH2" s="43"/>
      <c r="ITI2" s="43"/>
      <c r="ITJ2" s="43"/>
      <c r="ITK2" s="100"/>
      <c r="ITL2" s="645" t="s">
        <v>227</v>
      </c>
      <c r="ITM2" s="645"/>
      <c r="ITN2" s="378" t="s">
        <v>170</v>
      </c>
      <c r="ITO2" s="43" t="s">
        <v>8</v>
      </c>
      <c r="ITP2" s="43"/>
      <c r="ITQ2" s="43"/>
      <c r="ITR2" s="43"/>
      <c r="ITS2" s="100"/>
      <c r="ITT2" s="645" t="s">
        <v>227</v>
      </c>
      <c r="ITU2" s="645"/>
      <c r="ITV2" s="378" t="s">
        <v>170</v>
      </c>
      <c r="ITW2" s="43" t="s">
        <v>8</v>
      </c>
      <c r="ITX2" s="43"/>
      <c r="ITY2" s="43"/>
      <c r="ITZ2" s="43"/>
      <c r="IUA2" s="100"/>
      <c r="IUB2" s="645" t="s">
        <v>227</v>
      </c>
      <c r="IUC2" s="645"/>
      <c r="IUD2" s="378" t="s">
        <v>170</v>
      </c>
      <c r="IUE2" s="43" t="s">
        <v>8</v>
      </c>
      <c r="IUF2" s="43"/>
      <c r="IUG2" s="43"/>
      <c r="IUH2" s="43"/>
      <c r="IUI2" s="100"/>
      <c r="IUJ2" s="645" t="s">
        <v>227</v>
      </c>
      <c r="IUK2" s="645"/>
      <c r="IUL2" s="378" t="s">
        <v>170</v>
      </c>
      <c r="IUM2" s="43" t="s">
        <v>8</v>
      </c>
      <c r="IUN2" s="43"/>
      <c r="IUO2" s="43"/>
      <c r="IUP2" s="43"/>
      <c r="IUQ2" s="100"/>
      <c r="IUR2" s="645" t="s">
        <v>227</v>
      </c>
      <c r="IUS2" s="645"/>
      <c r="IUT2" s="378" t="s">
        <v>170</v>
      </c>
      <c r="IUU2" s="43" t="s">
        <v>8</v>
      </c>
      <c r="IUV2" s="43"/>
      <c r="IUW2" s="43"/>
      <c r="IUX2" s="43"/>
      <c r="IUY2" s="100"/>
      <c r="IUZ2" s="645" t="s">
        <v>227</v>
      </c>
      <c r="IVA2" s="645"/>
      <c r="IVB2" s="378" t="s">
        <v>170</v>
      </c>
      <c r="IVC2" s="43" t="s">
        <v>8</v>
      </c>
      <c r="IVD2" s="43"/>
      <c r="IVE2" s="43"/>
      <c r="IVF2" s="43"/>
      <c r="IVG2" s="100"/>
      <c r="IVH2" s="645" t="s">
        <v>227</v>
      </c>
      <c r="IVI2" s="645"/>
      <c r="IVJ2" s="378" t="s">
        <v>170</v>
      </c>
      <c r="IVK2" s="43" t="s">
        <v>8</v>
      </c>
      <c r="IVL2" s="43"/>
      <c r="IVM2" s="43"/>
      <c r="IVN2" s="43"/>
      <c r="IVO2" s="100"/>
      <c r="IVP2" s="645" t="s">
        <v>227</v>
      </c>
      <c r="IVQ2" s="645"/>
      <c r="IVR2" s="378" t="s">
        <v>170</v>
      </c>
      <c r="IVS2" s="43" t="s">
        <v>8</v>
      </c>
      <c r="IVT2" s="43"/>
      <c r="IVU2" s="43"/>
      <c r="IVV2" s="43"/>
      <c r="IVW2" s="100"/>
      <c r="IVX2" s="645" t="s">
        <v>227</v>
      </c>
      <c r="IVY2" s="645"/>
      <c r="IVZ2" s="378" t="s">
        <v>170</v>
      </c>
      <c r="IWA2" s="43" t="s">
        <v>8</v>
      </c>
      <c r="IWB2" s="43"/>
      <c r="IWC2" s="43"/>
      <c r="IWD2" s="43"/>
      <c r="IWE2" s="100"/>
      <c r="IWF2" s="645" t="s">
        <v>227</v>
      </c>
      <c r="IWG2" s="645"/>
      <c r="IWH2" s="378" t="s">
        <v>170</v>
      </c>
      <c r="IWI2" s="43" t="s">
        <v>8</v>
      </c>
      <c r="IWJ2" s="43"/>
      <c r="IWK2" s="43"/>
      <c r="IWL2" s="43"/>
      <c r="IWM2" s="100"/>
      <c r="IWN2" s="645" t="s">
        <v>227</v>
      </c>
      <c r="IWO2" s="645"/>
      <c r="IWP2" s="378" t="s">
        <v>170</v>
      </c>
      <c r="IWQ2" s="43" t="s">
        <v>8</v>
      </c>
      <c r="IWR2" s="43"/>
      <c r="IWS2" s="43"/>
      <c r="IWT2" s="43"/>
      <c r="IWU2" s="100"/>
      <c r="IWV2" s="645" t="s">
        <v>227</v>
      </c>
      <c r="IWW2" s="645"/>
      <c r="IWX2" s="378" t="s">
        <v>170</v>
      </c>
      <c r="IWY2" s="43" t="s">
        <v>8</v>
      </c>
      <c r="IWZ2" s="43"/>
      <c r="IXA2" s="43"/>
      <c r="IXB2" s="43"/>
      <c r="IXC2" s="100"/>
      <c r="IXD2" s="645" t="s">
        <v>227</v>
      </c>
      <c r="IXE2" s="645"/>
      <c r="IXF2" s="378" t="s">
        <v>170</v>
      </c>
      <c r="IXG2" s="43" t="s">
        <v>8</v>
      </c>
      <c r="IXH2" s="43"/>
      <c r="IXI2" s="43"/>
      <c r="IXJ2" s="43"/>
      <c r="IXK2" s="100"/>
      <c r="IXL2" s="645" t="s">
        <v>227</v>
      </c>
      <c r="IXM2" s="645"/>
      <c r="IXN2" s="378" t="s">
        <v>170</v>
      </c>
      <c r="IXO2" s="43" t="s">
        <v>8</v>
      </c>
      <c r="IXP2" s="43"/>
      <c r="IXQ2" s="43"/>
      <c r="IXR2" s="43"/>
      <c r="IXS2" s="100"/>
      <c r="IXT2" s="645" t="s">
        <v>227</v>
      </c>
      <c r="IXU2" s="645"/>
      <c r="IXV2" s="378" t="s">
        <v>170</v>
      </c>
      <c r="IXW2" s="43" t="s">
        <v>8</v>
      </c>
      <c r="IXX2" s="43"/>
      <c r="IXY2" s="43"/>
      <c r="IXZ2" s="43"/>
      <c r="IYA2" s="100"/>
      <c r="IYB2" s="645" t="s">
        <v>227</v>
      </c>
      <c r="IYC2" s="645"/>
      <c r="IYD2" s="378" t="s">
        <v>170</v>
      </c>
      <c r="IYE2" s="43" t="s">
        <v>8</v>
      </c>
      <c r="IYF2" s="43"/>
      <c r="IYG2" s="43"/>
      <c r="IYH2" s="43"/>
      <c r="IYI2" s="100"/>
      <c r="IYJ2" s="645" t="s">
        <v>227</v>
      </c>
      <c r="IYK2" s="645"/>
      <c r="IYL2" s="378" t="s">
        <v>170</v>
      </c>
      <c r="IYM2" s="43" t="s">
        <v>8</v>
      </c>
      <c r="IYN2" s="43"/>
      <c r="IYO2" s="43"/>
      <c r="IYP2" s="43"/>
      <c r="IYQ2" s="100"/>
      <c r="IYR2" s="645" t="s">
        <v>227</v>
      </c>
      <c r="IYS2" s="645"/>
      <c r="IYT2" s="378" t="s">
        <v>170</v>
      </c>
      <c r="IYU2" s="43" t="s">
        <v>8</v>
      </c>
      <c r="IYV2" s="43"/>
      <c r="IYW2" s="43"/>
      <c r="IYX2" s="43"/>
      <c r="IYY2" s="100"/>
      <c r="IYZ2" s="645" t="s">
        <v>227</v>
      </c>
      <c r="IZA2" s="645"/>
      <c r="IZB2" s="378" t="s">
        <v>170</v>
      </c>
      <c r="IZC2" s="43" t="s">
        <v>8</v>
      </c>
      <c r="IZD2" s="43"/>
      <c r="IZE2" s="43"/>
      <c r="IZF2" s="43"/>
      <c r="IZG2" s="100"/>
      <c r="IZH2" s="645" t="s">
        <v>227</v>
      </c>
      <c r="IZI2" s="645"/>
      <c r="IZJ2" s="378" t="s">
        <v>170</v>
      </c>
      <c r="IZK2" s="43" t="s">
        <v>8</v>
      </c>
      <c r="IZL2" s="43"/>
      <c r="IZM2" s="43"/>
      <c r="IZN2" s="43"/>
      <c r="IZO2" s="100"/>
      <c r="IZP2" s="645" t="s">
        <v>227</v>
      </c>
      <c r="IZQ2" s="645"/>
      <c r="IZR2" s="378" t="s">
        <v>170</v>
      </c>
      <c r="IZS2" s="43" t="s">
        <v>8</v>
      </c>
      <c r="IZT2" s="43"/>
      <c r="IZU2" s="43"/>
      <c r="IZV2" s="43"/>
      <c r="IZW2" s="100"/>
      <c r="IZX2" s="645" t="s">
        <v>227</v>
      </c>
      <c r="IZY2" s="645"/>
      <c r="IZZ2" s="378" t="s">
        <v>170</v>
      </c>
      <c r="JAA2" s="43" t="s">
        <v>8</v>
      </c>
      <c r="JAB2" s="43"/>
      <c r="JAC2" s="43"/>
      <c r="JAD2" s="43"/>
      <c r="JAE2" s="100"/>
      <c r="JAF2" s="645" t="s">
        <v>227</v>
      </c>
      <c r="JAG2" s="645"/>
      <c r="JAH2" s="378" t="s">
        <v>170</v>
      </c>
      <c r="JAI2" s="43" t="s">
        <v>8</v>
      </c>
      <c r="JAJ2" s="43"/>
      <c r="JAK2" s="43"/>
      <c r="JAL2" s="43"/>
      <c r="JAM2" s="100"/>
      <c r="JAN2" s="645" t="s">
        <v>227</v>
      </c>
      <c r="JAO2" s="645"/>
      <c r="JAP2" s="378" t="s">
        <v>170</v>
      </c>
      <c r="JAQ2" s="43" t="s">
        <v>8</v>
      </c>
      <c r="JAR2" s="43"/>
      <c r="JAS2" s="43"/>
      <c r="JAT2" s="43"/>
      <c r="JAU2" s="100"/>
      <c r="JAV2" s="645" t="s">
        <v>227</v>
      </c>
      <c r="JAW2" s="645"/>
      <c r="JAX2" s="378" t="s">
        <v>170</v>
      </c>
      <c r="JAY2" s="43" t="s">
        <v>8</v>
      </c>
      <c r="JAZ2" s="43"/>
      <c r="JBA2" s="43"/>
      <c r="JBB2" s="43"/>
      <c r="JBC2" s="100"/>
      <c r="JBD2" s="645" t="s">
        <v>227</v>
      </c>
      <c r="JBE2" s="645"/>
      <c r="JBF2" s="378" t="s">
        <v>170</v>
      </c>
      <c r="JBG2" s="43" t="s">
        <v>8</v>
      </c>
      <c r="JBH2" s="43"/>
      <c r="JBI2" s="43"/>
      <c r="JBJ2" s="43"/>
      <c r="JBK2" s="100"/>
      <c r="JBL2" s="645" t="s">
        <v>227</v>
      </c>
      <c r="JBM2" s="645"/>
      <c r="JBN2" s="378" t="s">
        <v>170</v>
      </c>
      <c r="JBO2" s="43" t="s">
        <v>8</v>
      </c>
      <c r="JBP2" s="43"/>
      <c r="JBQ2" s="43"/>
      <c r="JBR2" s="43"/>
      <c r="JBS2" s="100"/>
      <c r="JBT2" s="645" t="s">
        <v>227</v>
      </c>
      <c r="JBU2" s="645"/>
      <c r="JBV2" s="378" t="s">
        <v>170</v>
      </c>
      <c r="JBW2" s="43" t="s">
        <v>8</v>
      </c>
      <c r="JBX2" s="43"/>
      <c r="JBY2" s="43"/>
      <c r="JBZ2" s="43"/>
      <c r="JCA2" s="100"/>
      <c r="JCB2" s="645" t="s">
        <v>227</v>
      </c>
      <c r="JCC2" s="645"/>
      <c r="JCD2" s="378" t="s">
        <v>170</v>
      </c>
      <c r="JCE2" s="43" t="s">
        <v>8</v>
      </c>
      <c r="JCF2" s="43"/>
      <c r="JCG2" s="43"/>
      <c r="JCH2" s="43"/>
      <c r="JCI2" s="100"/>
      <c r="JCJ2" s="645" t="s">
        <v>227</v>
      </c>
      <c r="JCK2" s="645"/>
      <c r="JCL2" s="378" t="s">
        <v>170</v>
      </c>
      <c r="JCM2" s="43" t="s">
        <v>8</v>
      </c>
      <c r="JCN2" s="43"/>
      <c r="JCO2" s="43"/>
      <c r="JCP2" s="43"/>
      <c r="JCQ2" s="100"/>
      <c r="JCR2" s="645" t="s">
        <v>227</v>
      </c>
      <c r="JCS2" s="645"/>
      <c r="JCT2" s="378" t="s">
        <v>170</v>
      </c>
      <c r="JCU2" s="43" t="s">
        <v>8</v>
      </c>
      <c r="JCV2" s="43"/>
      <c r="JCW2" s="43"/>
      <c r="JCX2" s="43"/>
      <c r="JCY2" s="100"/>
      <c r="JCZ2" s="645" t="s">
        <v>227</v>
      </c>
      <c r="JDA2" s="645"/>
      <c r="JDB2" s="378" t="s">
        <v>170</v>
      </c>
      <c r="JDC2" s="43" t="s">
        <v>8</v>
      </c>
      <c r="JDD2" s="43"/>
      <c r="JDE2" s="43"/>
      <c r="JDF2" s="43"/>
      <c r="JDG2" s="100"/>
      <c r="JDH2" s="645" t="s">
        <v>227</v>
      </c>
      <c r="JDI2" s="645"/>
      <c r="JDJ2" s="378" t="s">
        <v>170</v>
      </c>
      <c r="JDK2" s="43" t="s">
        <v>8</v>
      </c>
      <c r="JDL2" s="43"/>
      <c r="JDM2" s="43"/>
      <c r="JDN2" s="43"/>
      <c r="JDO2" s="100"/>
      <c r="JDP2" s="645" t="s">
        <v>227</v>
      </c>
      <c r="JDQ2" s="645"/>
      <c r="JDR2" s="378" t="s">
        <v>170</v>
      </c>
      <c r="JDS2" s="43" t="s">
        <v>8</v>
      </c>
      <c r="JDT2" s="43"/>
      <c r="JDU2" s="43"/>
      <c r="JDV2" s="43"/>
      <c r="JDW2" s="100"/>
      <c r="JDX2" s="645" t="s">
        <v>227</v>
      </c>
      <c r="JDY2" s="645"/>
      <c r="JDZ2" s="378" t="s">
        <v>170</v>
      </c>
      <c r="JEA2" s="43" t="s">
        <v>8</v>
      </c>
      <c r="JEB2" s="43"/>
      <c r="JEC2" s="43"/>
      <c r="JED2" s="43"/>
      <c r="JEE2" s="100"/>
      <c r="JEF2" s="645" t="s">
        <v>227</v>
      </c>
      <c r="JEG2" s="645"/>
      <c r="JEH2" s="378" t="s">
        <v>170</v>
      </c>
      <c r="JEI2" s="43" t="s">
        <v>8</v>
      </c>
      <c r="JEJ2" s="43"/>
      <c r="JEK2" s="43"/>
      <c r="JEL2" s="43"/>
      <c r="JEM2" s="100"/>
      <c r="JEN2" s="645" t="s">
        <v>227</v>
      </c>
      <c r="JEO2" s="645"/>
      <c r="JEP2" s="378" t="s">
        <v>170</v>
      </c>
      <c r="JEQ2" s="43" t="s">
        <v>8</v>
      </c>
      <c r="JER2" s="43"/>
      <c r="JES2" s="43"/>
      <c r="JET2" s="43"/>
      <c r="JEU2" s="100"/>
      <c r="JEV2" s="645" t="s">
        <v>227</v>
      </c>
      <c r="JEW2" s="645"/>
      <c r="JEX2" s="378" t="s">
        <v>170</v>
      </c>
      <c r="JEY2" s="43" t="s">
        <v>8</v>
      </c>
      <c r="JEZ2" s="43"/>
      <c r="JFA2" s="43"/>
      <c r="JFB2" s="43"/>
      <c r="JFC2" s="100"/>
      <c r="JFD2" s="645" t="s">
        <v>227</v>
      </c>
      <c r="JFE2" s="645"/>
      <c r="JFF2" s="378" t="s">
        <v>170</v>
      </c>
      <c r="JFG2" s="43" t="s">
        <v>8</v>
      </c>
      <c r="JFH2" s="43"/>
      <c r="JFI2" s="43"/>
      <c r="JFJ2" s="43"/>
      <c r="JFK2" s="100"/>
      <c r="JFL2" s="645" t="s">
        <v>227</v>
      </c>
      <c r="JFM2" s="645"/>
      <c r="JFN2" s="378" t="s">
        <v>170</v>
      </c>
      <c r="JFO2" s="43" t="s">
        <v>8</v>
      </c>
      <c r="JFP2" s="43"/>
      <c r="JFQ2" s="43"/>
      <c r="JFR2" s="43"/>
      <c r="JFS2" s="100"/>
      <c r="JFT2" s="645" t="s">
        <v>227</v>
      </c>
      <c r="JFU2" s="645"/>
      <c r="JFV2" s="378" t="s">
        <v>170</v>
      </c>
      <c r="JFW2" s="43" t="s">
        <v>8</v>
      </c>
      <c r="JFX2" s="43"/>
      <c r="JFY2" s="43"/>
      <c r="JFZ2" s="43"/>
      <c r="JGA2" s="100"/>
      <c r="JGB2" s="645" t="s">
        <v>227</v>
      </c>
      <c r="JGC2" s="645"/>
      <c r="JGD2" s="378" t="s">
        <v>170</v>
      </c>
      <c r="JGE2" s="43" t="s">
        <v>8</v>
      </c>
      <c r="JGF2" s="43"/>
      <c r="JGG2" s="43"/>
      <c r="JGH2" s="43"/>
      <c r="JGI2" s="100"/>
      <c r="JGJ2" s="645" t="s">
        <v>227</v>
      </c>
      <c r="JGK2" s="645"/>
      <c r="JGL2" s="378" t="s">
        <v>170</v>
      </c>
      <c r="JGM2" s="43" t="s">
        <v>8</v>
      </c>
      <c r="JGN2" s="43"/>
      <c r="JGO2" s="43"/>
      <c r="JGP2" s="43"/>
      <c r="JGQ2" s="100"/>
      <c r="JGR2" s="645" t="s">
        <v>227</v>
      </c>
      <c r="JGS2" s="645"/>
      <c r="JGT2" s="378" t="s">
        <v>170</v>
      </c>
      <c r="JGU2" s="43" t="s">
        <v>8</v>
      </c>
      <c r="JGV2" s="43"/>
      <c r="JGW2" s="43"/>
      <c r="JGX2" s="43"/>
      <c r="JGY2" s="100"/>
      <c r="JGZ2" s="645" t="s">
        <v>227</v>
      </c>
      <c r="JHA2" s="645"/>
      <c r="JHB2" s="378" t="s">
        <v>170</v>
      </c>
      <c r="JHC2" s="43" t="s">
        <v>8</v>
      </c>
      <c r="JHD2" s="43"/>
      <c r="JHE2" s="43"/>
      <c r="JHF2" s="43"/>
      <c r="JHG2" s="100"/>
      <c r="JHH2" s="645" t="s">
        <v>227</v>
      </c>
      <c r="JHI2" s="645"/>
      <c r="JHJ2" s="378" t="s">
        <v>170</v>
      </c>
      <c r="JHK2" s="43" t="s">
        <v>8</v>
      </c>
      <c r="JHL2" s="43"/>
      <c r="JHM2" s="43"/>
      <c r="JHN2" s="43"/>
      <c r="JHO2" s="100"/>
      <c r="JHP2" s="645" t="s">
        <v>227</v>
      </c>
      <c r="JHQ2" s="645"/>
      <c r="JHR2" s="378" t="s">
        <v>170</v>
      </c>
      <c r="JHS2" s="43" t="s">
        <v>8</v>
      </c>
      <c r="JHT2" s="43"/>
      <c r="JHU2" s="43"/>
      <c r="JHV2" s="43"/>
      <c r="JHW2" s="100"/>
      <c r="JHX2" s="645" t="s">
        <v>227</v>
      </c>
      <c r="JHY2" s="645"/>
      <c r="JHZ2" s="378" t="s">
        <v>170</v>
      </c>
      <c r="JIA2" s="43" t="s">
        <v>8</v>
      </c>
      <c r="JIB2" s="43"/>
      <c r="JIC2" s="43"/>
      <c r="JID2" s="43"/>
      <c r="JIE2" s="100"/>
      <c r="JIF2" s="645" t="s">
        <v>227</v>
      </c>
      <c r="JIG2" s="645"/>
      <c r="JIH2" s="378" t="s">
        <v>170</v>
      </c>
      <c r="JII2" s="43" t="s">
        <v>8</v>
      </c>
      <c r="JIJ2" s="43"/>
      <c r="JIK2" s="43"/>
      <c r="JIL2" s="43"/>
      <c r="JIM2" s="100"/>
      <c r="JIN2" s="645" t="s">
        <v>227</v>
      </c>
      <c r="JIO2" s="645"/>
      <c r="JIP2" s="378" t="s">
        <v>170</v>
      </c>
      <c r="JIQ2" s="43" t="s">
        <v>8</v>
      </c>
      <c r="JIR2" s="43"/>
      <c r="JIS2" s="43"/>
      <c r="JIT2" s="43"/>
      <c r="JIU2" s="100"/>
      <c r="JIV2" s="645" t="s">
        <v>227</v>
      </c>
      <c r="JIW2" s="645"/>
      <c r="JIX2" s="378" t="s">
        <v>170</v>
      </c>
      <c r="JIY2" s="43" t="s">
        <v>8</v>
      </c>
      <c r="JIZ2" s="43"/>
      <c r="JJA2" s="43"/>
      <c r="JJB2" s="43"/>
      <c r="JJC2" s="100"/>
      <c r="JJD2" s="645" t="s">
        <v>227</v>
      </c>
      <c r="JJE2" s="645"/>
      <c r="JJF2" s="378" t="s">
        <v>170</v>
      </c>
      <c r="JJG2" s="43" t="s">
        <v>8</v>
      </c>
      <c r="JJH2" s="43"/>
      <c r="JJI2" s="43"/>
      <c r="JJJ2" s="43"/>
      <c r="JJK2" s="100"/>
      <c r="JJL2" s="645" t="s">
        <v>227</v>
      </c>
      <c r="JJM2" s="645"/>
      <c r="JJN2" s="378" t="s">
        <v>170</v>
      </c>
      <c r="JJO2" s="43" t="s">
        <v>8</v>
      </c>
      <c r="JJP2" s="43"/>
      <c r="JJQ2" s="43"/>
      <c r="JJR2" s="43"/>
      <c r="JJS2" s="100"/>
      <c r="JJT2" s="645" t="s">
        <v>227</v>
      </c>
      <c r="JJU2" s="645"/>
      <c r="JJV2" s="378" t="s">
        <v>170</v>
      </c>
      <c r="JJW2" s="43" t="s">
        <v>8</v>
      </c>
      <c r="JJX2" s="43"/>
      <c r="JJY2" s="43"/>
      <c r="JJZ2" s="43"/>
      <c r="JKA2" s="100"/>
      <c r="JKB2" s="645" t="s">
        <v>227</v>
      </c>
      <c r="JKC2" s="645"/>
      <c r="JKD2" s="378" t="s">
        <v>170</v>
      </c>
      <c r="JKE2" s="43" t="s">
        <v>8</v>
      </c>
      <c r="JKF2" s="43"/>
      <c r="JKG2" s="43"/>
      <c r="JKH2" s="43"/>
      <c r="JKI2" s="100"/>
      <c r="JKJ2" s="645" t="s">
        <v>227</v>
      </c>
      <c r="JKK2" s="645"/>
      <c r="JKL2" s="378" t="s">
        <v>170</v>
      </c>
      <c r="JKM2" s="43" t="s">
        <v>8</v>
      </c>
      <c r="JKN2" s="43"/>
      <c r="JKO2" s="43"/>
      <c r="JKP2" s="43"/>
      <c r="JKQ2" s="100"/>
      <c r="JKR2" s="645" t="s">
        <v>227</v>
      </c>
      <c r="JKS2" s="645"/>
      <c r="JKT2" s="378" t="s">
        <v>170</v>
      </c>
      <c r="JKU2" s="43" t="s">
        <v>8</v>
      </c>
      <c r="JKV2" s="43"/>
      <c r="JKW2" s="43"/>
      <c r="JKX2" s="43"/>
      <c r="JKY2" s="100"/>
      <c r="JKZ2" s="645" t="s">
        <v>227</v>
      </c>
      <c r="JLA2" s="645"/>
      <c r="JLB2" s="378" t="s">
        <v>170</v>
      </c>
      <c r="JLC2" s="43" t="s">
        <v>8</v>
      </c>
      <c r="JLD2" s="43"/>
      <c r="JLE2" s="43"/>
      <c r="JLF2" s="43"/>
      <c r="JLG2" s="100"/>
      <c r="JLH2" s="645" t="s">
        <v>227</v>
      </c>
      <c r="JLI2" s="645"/>
      <c r="JLJ2" s="378" t="s">
        <v>170</v>
      </c>
      <c r="JLK2" s="43" t="s">
        <v>8</v>
      </c>
      <c r="JLL2" s="43"/>
      <c r="JLM2" s="43"/>
      <c r="JLN2" s="43"/>
      <c r="JLO2" s="100"/>
      <c r="JLP2" s="645" t="s">
        <v>227</v>
      </c>
      <c r="JLQ2" s="645"/>
      <c r="JLR2" s="378" t="s">
        <v>170</v>
      </c>
      <c r="JLS2" s="43" t="s">
        <v>8</v>
      </c>
      <c r="JLT2" s="43"/>
      <c r="JLU2" s="43"/>
      <c r="JLV2" s="43"/>
      <c r="JLW2" s="100"/>
      <c r="JLX2" s="645" t="s">
        <v>227</v>
      </c>
      <c r="JLY2" s="645"/>
      <c r="JLZ2" s="378" t="s">
        <v>170</v>
      </c>
      <c r="JMA2" s="43" t="s">
        <v>8</v>
      </c>
      <c r="JMB2" s="43"/>
      <c r="JMC2" s="43"/>
      <c r="JMD2" s="43"/>
      <c r="JME2" s="100"/>
      <c r="JMF2" s="645" t="s">
        <v>227</v>
      </c>
      <c r="JMG2" s="645"/>
      <c r="JMH2" s="378" t="s">
        <v>170</v>
      </c>
      <c r="JMI2" s="43" t="s">
        <v>8</v>
      </c>
      <c r="JMJ2" s="43"/>
      <c r="JMK2" s="43"/>
      <c r="JML2" s="43"/>
      <c r="JMM2" s="100"/>
      <c r="JMN2" s="645" t="s">
        <v>227</v>
      </c>
      <c r="JMO2" s="645"/>
      <c r="JMP2" s="378" t="s">
        <v>170</v>
      </c>
      <c r="JMQ2" s="43" t="s">
        <v>8</v>
      </c>
      <c r="JMR2" s="43"/>
      <c r="JMS2" s="43"/>
      <c r="JMT2" s="43"/>
      <c r="JMU2" s="100"/>
      <c r="JMV2" s="645" t="s">
        <v>227</v>
      </c>
      <c r="JMW2" s="645"/>
      <c r="JMX2" s="378" t="s">
        <v>170</v>
      </c>
      <c r="JMY2" s="43" t="s">
        <v>8</v>
      </c>
      <c r="JMZ2" s="43"/>
      <c r="JNA2" s="43"/>
      <c r="JNB2" s="43"/>
      <c r="JNC2" s="100"/>
      <c r="JND2" s="645" t="s">
        <v>227</v>
      </c>
      <c r="JNE2" s="645"/>
      <c r="JNF2" s="378" t="s">
        <v>170</v>
      </c>
      <c r="JNG2" s="43" t="s">
        <v>8</v>
      </c>
      <c r="JNH2" s="43"/>
      <c r="JNI2" s="43"/>
      <c r="JNJ2" s="43"/>
      <c r="JNK2" s="100"/>
      <c r="JNL2" s="645" t="s">
        <v>227</v>
      </c>
      <c r="JNM2" s="645"/>
      <c r="JNN2" s="378" t="s">
        <v>170</v>
      </c>
      <c r="JNO2" s="43" t="s">
        <v>8</v>
      </c>
      <c r="JNP2" s="43"/>
      <c r="JNQ2" s="43"/>
      <c r="JNR2" s="43"/>
      <c r="JNS2" s="100"/>
      <c r="JNT2" s="645" t="s">
        <v>227</v>
      </c>
      <c r="JNU2" s="645"/>
      <c r="JNV2" s="378" t="s">
        <v>170</v>
      </c>
      <c r="JNW2" s="43" t="s">
        <v>8</v>
      </c>
      <c r="JNX2" s="43"/>
      <c r="JNY2" s="43"/>
      <c r="JNZ2" s="43"/>
      <c r="JOA2" s="100"/>
      <c r="JOB2" s="645" t="s">
        <v>227</v>
      </c>
      <c r="JOC2" s="645"/>
      <c r="JOD2" s="378" t="s">
        <v>170</v>
      </c>
      <c r="JOE2" s="43" t="s">
        <v>8</v>
      </c>
      <c r="JOF2" s="43"/>
      <c r="JOG2" s="43"/>
      <c r="JOH2" s="43"/>
      <c r="JOI2" s="100"/>
      <c r="JOJ2" s="645" t="s">
        <v>227</v>
      </c>
      <c r="JOK2" s="645"/>
      <c r="JOL2" s="378" t="s">
        <v>170</v>
      </c>
      <c r="JOM2" s="43" t="s">
        <v>8</v>
      </c>
      <c r="JON2" s="43"/>
      <c r="JOO2" s="43"/>
      <c r="JOP2" s="43"/>
      <c r="JOQ2" s="100"/>
      <c r="JOR2" s="645" t="s">
        <v>227</v>
      </c>
      <c r="JOS2" s="645"/>
      <c r="JOT2" s="378" t="s">
        <v>170</v>
      </c>
      <c r="JOU2" s="43" t="s">
        <v>8</v>
      </c>
      <c r="JOV2" s="43"/>
      <c r="JOW2" s="43"/>
      <c r="JOX2" s="43"/>
      <c r="JOY2" s="100"/>
      <c r="JOZ2" s="645" t="s">
        <v>227</v>
      </c>
      <c r="JPA2" s="645"/>
      <c r="JPB2" s="378" t="s">
        <v>170</v>
      </c>
      <c r="JPC2" s="43" t="s">
        <v>8</v>
      </c>
      <c r="JPD2" s="43"/>
      <c r="JPE2" s="43"/>
      <c r="JPF2" s="43"/>
      <c r="JPG2" s="100"/>
      <c r="JPH2" s="645" t="s">
        <v>227</v>
      </c>
      <c r="JPI2" s="645"/>
      <c r="JPJ2" s="378" t="s">
        <v>170</v>
      </c>
      <c r="JPK2" s="43" t="s">
        <v>8</v>
      </c>
      <c r="JPL2" s="43"/>
      <c r="JPM2" s="43"/>
      <c r="JPN2" s="43"/>
      <c r="JPO2" s="100"/>
      <c r="JPP2" s="645" t="s">
        <v>227</v>
      </c>
      <c r="JPQ2" s="645"/>
      <c r="JPR2" s="378" t="s">
        <v>170</v>
      </c>
      <c r="JPS2" s="43" t="s">
        <v>8</v>
      </c>
      <c r="JPT2" s="43"/>
      <c r="JPU2" s="43"/>
      <c r="JPV2" s="43"/>
      <c r="JPW2" s="100"/>
      <c r="JPX2" s="645" t="s">
        <v>227</v>
      </c>
      <c r="JPY2" s="645"/>
      <c r="JPZ2" s="378" t="s">
        <v>170</v>
      </c>
      <c r="JQA2" s="43" t="s">
        <v>8</v>
      </c>
      <c r="JQB2" s="43"/>
      <c r="JQC2" s="43"/>
      <c r="JQD2" s="43"/>
      <c r="JQE2" s="100"/>
      <c r="JQF2" s="645" t="s">
        <v>227</v>
      </c>
      <c r="JQG2" s="645"/>
      <c r="JQH2" s="378" t="s">
        <v>170</v>
      </c>
      <c r="JQI2" s="43" t="s">
        <v>8</v>
      </c>
      <c r="JQJ2" s="43"/>
      <c r="JQK2" s="43"/>
      <c r="JQL2" s="43"/>
      <c r="JQM2" s="100"/>
      <c r="JQN2" s="645" t="s">
        <v>227</v>
      </c>
      <c r="JQO2" s="645"/>
      <c r="JQP2" s="378" t="s">
        <v>170</v>
      </c>
      <c r="JQQ2" s="43" t="s">
        <v>8</v>
      </c>
      <c r="JQR2" s="43"/>
      <c r="JQS2" s="43"/>
      <c r="JQT2" s="43"/>
      <c r="JQU2" s="100"/>
      <c r="JQV2" s="645" t="s">
        <v>227</v>
      </c>
      <c r="JQW2" s="645"/>
      <c r="JQX2" s="378" t="s">
        <v>170</v>
      </c>
      <c r="JQY2" s="43" t="s">
        <v>8</v>
      </c>
      <c r="JQZ2" s="43"/>
      <c r="JRA2" s="43"/>
      <c r="JRB2" s="43"/>
      <c r="JRC2" s="100"/>
      <c r="JRD2" s="645" t="s">
        <v>227</v>
      </c>
      <c r="JRE2" s="645"/>
      <c r="JRF2" s="378" t="s">
        <v>170</v>
      </c>
      <c r="JRG2" s="43" t="s">
        <v>8</v>
      </c>
      <c r="JRH2" s="43"/>
      <c r="JRI2" s="43"/>
      <c r="JRJ2" s="43"/>
      <c r="JRK2" s="100"/>
      <c r="JRL2" s="645" t="s">
        <v>227</v>
      </c>
      <c r="JRM2" s="645"/>
      <c r="JRN2" s="378" t="s">
        <v>170</v>
      </c>
      <c r="JRO2" s="43" t="s">
        <v>8</v>
      </c>
      <c r="JRP2" s="43"/>
      <c r="JRQ2" s="43"/>
      <c r="JRR2" s="43"/>
      <c r="JRS2" s="100"/>
      <c r="JRT2" s="645" t="s">
        <v>227</v>
      </c>
      <c r="JRU2" s="645"/>
      <c r="JRV2" s="378" t="s">
        <v>170</v>
      </c>
      <c r="JRW2" s="43" t="s">
        <v>8</v>
      </c>
      <c r="JRX2" s="43"/>
      <c r="JRY2" s="43"/>
      <c r="JRZ2" s="43"/>
      <c r="JSA2" s="100"/>
      <c r="JSB2" s="645" t="s">
        <v>227</v>
      </c>
      <c r="JSC2" s="645"/>
      <c r="JSD2" s="378" t="s">
        <v>170</v>
      </c>
      <c r="JSE2" s="43" t="s">
        <v>8</v>
      </c>
      <c r="JSF2" s="43"/>
      <c r="JSG2" s="43"/>
      <c r="JSH2" s="43"/>
      <c r="JSI2" s="100"/>
      <c r="JSJ2" s="645" t="s">
        <v>227</v>
      </c>
      <c r="JSK2" s="645"/>
      <c r="JSL2" s="378" t="s">
        <v>170</v>
      </c>
      <c r="JSM2" s="43" t="s">
        <v>8</v>
      </c>
      <c r="JSN2" s="43"/>
      <c r="JSO2" s="43"/>
      <c r="JSP2" s="43"/>
      <c r="JSQ2" s="100"/>
      <c r="JSR2" s="645" t="s">
        <v>227</v>
      </c>
      <c r="JSS2" s="645"/>
      <c r="JST2" s="378" t="s">
        <v>170</v>
      </c>
      <c r="JSU2" s="43" t="s">
        <v>8</v>
      </c>
      <c r="JSV2" s="43"/>
      <c r="JSW2" s="43"/>
      <c r="JSX2" s="43"/>
      <c r="JSY2" s="100"/>
      <c r="JSZ2" s="645" t="s">
        <v>227</v>
      </c>
      <c r="JTA2" s="645"/>
      <c r="JTB2" s="378" t="s">
        <v>170</v>
      </c>
      <c r="JTC2" s="43" t="s">
        <v>8</v>
      </c>
      <c r="JTD2" s="43"/>
      <c r="JTE2" s="43"/>
      <c r="JTF2" s="43"/>
      <c r="JTG2" s="100"/>
      <c r="JTH2" s="645" t="s">
        <v>227</v>
      </c>
      <c r="JTI2" s="645"/>
      <c r="JTJ2" s="378" t="s">
        <v>170</v>
      </c>
      <c r="JTK2" s="43" t="s">
        <v>8</v>
      </c>
      <c r="JTL2" s="43"/>
      <c r="JTM2" s="43"/>
      <c r="JTN2" s="43"/>
      <c r="JTO2" s="100"/>
      <c r="JTP2" s="645" t="s">
        <v>227</v>
      </c>
      <c r="JTQ2" s="645"/>
      <c r="JTR2" s="378" t="s">
        <v>170</v>
      </c>
      <c r="JTS2" s="43" t="s">
        <v>8</v>
      </c>
      <c r="JTT2" s="43"/>
      <c r="JTU2" s="43"/>
      <c r="JTV2" s="43"/>
      <c r="JTW2" s="100"/>
      <c r="JTX2" s="645" t="s">
        <v>227</v>
      </c>
      <c r="JTY2" s="645"/>
      <c r="JTZ2" s="378" t="s">
        <v>170</v>
      </c>
      <c r="JUA2" s="43" t="s">
        <v>8</v>
      </c>
      <c r="JUB2" s="43"/>
      <c r="JUC2" s="43"/>
      <c r="JUD2" s="43"/>
      <c r="JUE2" s="100"/>
      <c r="JUF2" s="645" t="s">
        <v>227</v>
      </c>
      <c r="JUG2" s="645"/>
      <c r="JUH2" s="378" t="s">
        <v>170</v>
      </c>
      <c r="JUI2" s="43" t="s">
        <v>8</v>
      </c>
      <c r="JUJ2" s="43"/>
      <c r="JUK2" s="43"/>
      <c r="JUL2" s="43"/>
      <c r="JUM2" s="100"/>
      <c r="JUN2" s="645" t="s">
        <v>227</v>
      </c>
      <c r="JUO2" s="645"/>
      <c r="JUP2" s="378" t="s">
        <v>170</v>
      </c>
      <c r="JUQ2" s="43" t="s">
        <v>8</v>
      </c>
      <c r="JUR2" s="43"/>
      <c r="JUS2" s="43"/>
      <c r="JUT2" s="43"/>
      <c r="JUU2" s="100"/>
      <c r="JUV2" s="645" t="s">
        <v>227</v>
      </c>
      <c r="JUW2" s="645"/>
      <c r="JUX2" s="378" t="s">
        <v>170</v>
      </c>
      <c r="JUY2" s="43" t="s">
        <v>8</v>
      </c>
      <c r="JUZ2" s="43"/>
      <c r="JVA2" s="43"/>
      <c r="JVB2" s="43"/>
      <c r="JVC2" s="100"/>
      <c r="JVD2" s="645" t="s">
        <v>227</v>
      </c>
      <c r="JVE2" s="645"/>
      <c r="JVF2" s="378" t="s">
        <v>170</v>
      </c>
      <c r="JVG2" s="43" t="s">
        <v>8</v>
      </c>
      <c r="JVH2" s="43"/>
      <c r="JVI2" s="43"/>
      <c r="JVJ2" s="43"/>
      <c r="JVK2" s="100"/>
      <c r="JVL2" s="645" t="s">
        <v>227</v>
      </c>
      <c r="JVM2" s="645"/>
      <c r="JVN2" s="378" t="s">
        <v>170</v>
      </c>
      <c r="JVO2" s="43" t="s">
        <v>8</v>
      </c>
      <c r="JVP2" s="43"/>
      <c r="JVQ2" s="43"/>
      <c r="JVR2" s="43"/>
      <c r="JVS2" s="100"/>
      <c r="JVT2" s="645" t="s">
        <v>227</v>
      </c>
      <c r="JVU2" s="645"/>
      <c r="JVV2" s="378" t="s">
        <v>170</v>
      </c>
      <c r="JVW2" s="43" t="s">
        <v>8</v>
      </c>
      <c r="JVX2" s="43"/>
      <c r="JVY2" s="43"/>
      <c r="JVZ2" s="43"/>
      <c r="JWA2" s="100"/>
      <c r="JWB2" s="645" t="s">
        <v>227</v>
      </c>
      <c r="JWC2" s="645"/>
      <c r="JWD2" s="378" t="s">
        <v>170</v>
      </c>
      <c r="JWE2" s="43" t="s">
        <v>8</v>
      </c>
      <c r="JWF2" s="43"/>
      <c r="JWG2" s="43"/>
      <c r="JWH2" s="43"/>
      <c r="JWI2" s="100"/>
      <c r="JWJ2" s="645" t="s">
        <v>227</v>
      </c>
      <c r="JWK2" s="645"/>
      <c r="JWL2" s="378" t="s">
        <v>170</v>
      </c>
      <c r="JWM2" s="43" t="s">
        <v>8</v>
      </c>
      <c r="JWN2" s="43"/>
      <c r="JWO2" s="43"/>
      <c r="JWP2" s="43"/>
      <c r="JWQ2" s="100"/>
      <c r="JWR2" s="645" t="s">
        <v>227</v>
      </c>
      <c r="JWS2" s="645"/>
      <c r="JWT2" s="378" t="s">
        <v>170</v>
      </c>
      <c r="JWU2" s="43" t="s">
        <v>8</v>
      </c>
      <c r="JWV2" s="43"/>
      <c r="JWW2" s="43"/>
      <c r="JWX2" s="43"/>
      <c r="JWY2" s="100"/>
      <c r="JWZ2" s="645" t="s">
        <v>227</v>
      </c>
      <c r="JXA2" s="645"/>
      <c r="JXB2" s="378" t="s">
        <v>170</v>
      </c>
      <c r="JXC2" s="43" t="s">
        <v>8</v>
      </c>
      <c r="JXD2" s="43"/>
      <c r="JXE2" s="43"/>
      <c r="JXF2" s="43"/>
      <c r="JXG2" s="100"/>
      <c r="JXH2" s="645" t="s">
        <v>227</v>
      </c>
      <c r="JXI2" s="645"/>
      <c r="JXJ2" s="378" t="s">
        <v>170</v>
      </c>
      <c r="JXK2" s="43" t="s">
        <v>8</v>
      </c>
      <c r="JXL2" s="43"/>
      <c r="JXM2" s="43"/>
      <c r="JXN2" s="43"/>
      <c r="JXO2" s="100"/>
      <c r="JXP2" s="645" t="s">
        <v>227</v>
      </c>
      <c r="JXQ2" s="645"/>
      <c r="JXR2" s="378" t="s">
        <v>170</v>
      </c>
      <c r="JXS2" s="43" t="s">
        <v>8</v>
      </c>
      <c r="JXT2" s="43"/>
      <c r="JXU2" s="43"/>
      <c r="JXV2" s="43"/>
      <c r="JXW2" s="100"/>
      <c r="JXX2" s="645" t="s">
        <v>227</v>
      </c>
      <c r="JXY2" s="645"/>
      <c r="JXZ2" s="378" t="s">
        <v>170</v>
      </c>
      <c r="JYA2" s="43" t="s">
        <v>8</v>
      </c>
      <c r="JYB2" s="43"/>
      <c r="JYC2" s="43"/>
      <c r="JYD2" s="43"/>
      <c r="JYE2" s="100"/>
      <c r="JYF2" s="645" t="s">
        <v>227</v>
      </c>
      <c r="JYG2" s="645"/>
      <c r="JYH2" s="378" t="s">
        <v>170</v>
      </c>
      <c r="JYI2" s="43" t="s">
        <v>8</v>
      </c>
      <c r="JYJ2" s="43"/>
      <c r="JYK2" s="43"/>
      <c r="JYL2" s="43"/>
      <c r="JYM2" s="100"/>
      <c r="JYN2" s="645" t="s">
        <v>227</v>
      </c>
      <c r="JYO2" s="645"/>
      <c r="JYP2" s="378" t="s">
        <v>170</v>
      </c>
      <c r="JYQ2" s="43" t="s">
        <v>8</v>
      </c>
      <c r="JYR2" s="43"/>
      <c r="JYS2" s="43"/>
      <c r="JYT2" s="43"/>
      <c r="JYU2" s="100"/>
      <c r="JYV2" s="645" t="s">
        <v>227</v>
      </c>
      <c r="JYW2" s="645"/>
      <c r="JYX2" s="378" t="s">
        <v>170</v>
      </c>
      <c r="JYY2" s="43" t="s">
        <v>8</v>
      </c>
      <c r="JYZ2" s="43"/>
      <c r="JZA2" s="43"/>
      <c r="JZB2" s="43"/>
      <c r="JZC2" s="100"/>
      <c r="JZD2" s="645" t="s">
        <v>227</v>
      </c>
      <c r="JZE2" s="645"/>
      <c r="JZF2" s="378" t="s">
        <v>170</v>
      </c>
      <c r="JZG2" s="43" t="s">
        <v>8</v>
      </c>
      <c r="JZH2" s="43"/>
      <c r="JZI2" s="43"/>
      <c r="JZJ2" s="43"/>
      <c r="JZK2" s="100"/>
      <c r="JZL2" s="645" t="s">
        <v>227</v>
      </c>
      <c r="JZM2" s="645"/>
      <c r="JZN2" s="378" t="s">
        <v>170</v>
      </c>
      <c r="JZO2" s="43" t="s">
        <v>8</v>
      </c>
      <c r="JZP2" s="43"/>
      <c r="JZQ2" s="43"/>
      <c r="JZR2" s="43"/>
      <c r="JZS2" s="100"/>
      <c r="JZT2" s="645" t="s">
        <v>227</v>
      </c>
      <c r="JZU2" s="645"/>
      <c r="JZV2" s="378" t="s">
        <v>170</v>
      </c>
      <c r="JZW2" s="43" t="s">
        <v>8</v>
      </c>
      <c r="JZX2" s="43"/>
      <c r="JZY2" s="43"/>
      <c r="JZZ2" s="43"/>
      <c r="KAA2" s="100"/>
      <c r="KAB2" s="645" t="s">
        <v>227</v>
      </c>
      <c r="KAC2" s="645"/>
      <c r="KAD2" s="378" t="s">
        <v>170</v>
      </c>
      <c r="KAE2" s="43" t="s">
        <v>8</v>
      </c>
      <c r="KAF2" s="43"/>
      <c r="KAG2" s="43"/>
      <c r="KAH2" s="43"/>
      <c r="KAI2" s="100"/>
      <c r="KAJ2" s="645" t="s">
        <v>227</v>
      </c>
      <c r="KAK2" s="645"/>
      <c r="KAL2" s="378" t="s">
        <v>170</v>
      </c>
      <c r="KAM2" s="43" t="s">
        <v>8</v>
      </c>
      <c r="KAN2" s="43"/>
      <c r="KAO2" s="43"/>
      <c r="KAP2" s="43"/>
      <c r="KAQ2" s="100"/>
      <c r="KAR2" s="645" t="s">
        <v>227</v>
      </c>
      <c r="KAS2" s="645"/>
      <c r="KAT2" s="378" t="s">
        <v>170</v>
      </c>
      <c r="KAU2" s="43" t="s">
        <v>8</v>
      </c>
      <c r="KAV2" s="43"/>
      <c r="KAW2" s="43"/>
      <c r="KAX2" s="43"/>
      <c r="KAY2" s="100"/>
      <c r="KAZ2" s="645" t="s">
        <v>227</v>
      </c>
      <c r="KBA2" s="645"/>
      <c r="KBB2" s="378" t="s">
        <v>170</v>
      </c>
      <c r="KBC2" s="43" t="s">
        <v>8</v>
      </c>
      <c r="KBD2" s="43"/>
      <c r="KBE2" s="43"/>
      <c r="KBF2" s="43"/>
      <c r="KBG2" s="100"/>
      <c r="KBH2" s="645" t="s">
        <v>227</v>
      </c>
      <c r="KBI2" s="645"/>
      <c r="KBJ2" s="378" t="s">
        <v>170</v>
      </c>
      <c r="KBK2" s="43" t="s">
        <v>8</v>
      </c>
      <c r="KBL2" s="43"/>
      <c r="KBM2" s="43"/>
      <c r="KBN2" s="43"/>
      <c r="KBO2" s="100"/>
      <c r="KBP2" s="645" t="s">
        <v>227</v>
      </c>
      <c r="KBQ2" s="645"/>
      <c r="KBR2" s="378" t="s">
        <v>170</v>
      </c>
      <c r="KBS2" s="43" t="s">
        <v>8</v>
      </c>
      <c r="KBT2" s="43"/>
      <c r="KBU2" s="43"/>
      <c r="KBV2" s="43"/>
      <c r="KBW2" s="100"/>
      <c r="KBX2" s="645" t="s">
        <v>227</v>
      </c>
      <c r="KBY2" s="645"/>
      <c r="KBZ2" s="378" t="s">
        <v>170</v>
      </c>
      <c r="KCA2" s="43" t="s">
        <v>8</v>
      </c>
      <c r="KCB2" s="43"/>
      <c r="KCC2" s="43"/>
      <c r="KCD2" s="43"/>
      <c r="KCE2" s="100"/>
      <c r="KCF2" s="645" t="s">
        <v>227</v>
      </c>
      <c r="KCG2" s="645"/>
      <c r="KCH2" s="378" t="s">
        <v>170</v>
      </c>
      <c r="KCI2" s="43" t="s">
        <v>8</v>
      </c>
      <c r="KCJ2" s="43"/>
      <c r="KCK2" s="43"/>
      <c r="KCL2" s="43"/>
      <c r="KCM2" s="100"/>
      <c r="KCN2" s="645" t="s">
        <v>227</v>
      </c>
      <c r="KCO2" s="645"/>
      <c r="KCP2" s="378" t="s">
        <v>170</v>
      </c>
      <c r="KCQ2" s="43" t="s">
        <v>8</v>
      </c>
      <c r="KCR2" s="43"/>
      <c r="KCS2" s="43"/>
      <c r="KCT2" s="43"/>
      <c r="KCU2" s="100"/>
      <c r="KCV2" s="645" t="s">
        <v>227</v>
      </c>
      <c r="KCW2" s="645"/>
      <c r="KCX2" s="378" t="s">
        <v>170</v>
      </c>
      <c r="KCY2" s="43" t="s">
        <v>8</v>
      </c>
      <c r="KCZ2" s="43"/>
      <c r="KDA2" s="43"/>
      <c r="KDB2" s="43"/>
      <c r="KDC2" s="100"/>
      <c r="KDD2" s="645" t="s">
        <v>227</v>
      </c>
      <c r="KDE2" s="645"/>
      <c r="KDF2" s="378" t="s">
        <v>170</v>
      </c>
      <c r="KDG2" s="43" t="s">
        <v>8</v>
      </c>
      <c r="KDH2" s="43"/>
      <c r="KDI2" s="43"/>
      <c r="KDJ2" s="43"/>
      <c r="KDK2" s="100"/>
      <c r="KDL2" s="645" t="s">
        <v>227</v>
      </c>
      <c r="KDM2" s="645"/>
      <c r="KDN2" s="378" t="s">
        <v>170</v>
      </c>
      <c r="KDO2" s="43" t="s">
        <v>8</v>
      </c>
      <c r="KDP2" s="43"/>
      <c r="KDQ2" s="43"/>
      <c r="KDR2" s="43"/>
      <c r="KDS2" s="100"/>
      <c r="KDT2" s="645" t="s">
        <v>227</v>
      </c>
      <c r="KDU2" s="645"/>
      <c r="KDV2" s="378" t="s">
        <v>170</v>
      </c>
      <c r="KDW2" s="43" t="s">
        <v>8</v>
      </c>
      <c r="KDX2" s="43"/>
      <c r="KDY2" s="43"/>
      <c r="KDZ2" s="43"/>
      <c r="KEA2" s="100"/>
      <c r="KEB2" s="645" t="s">
        <v>227</v>
      </c>
      <c r="KEC2" s="645"/>
      <c r="KED2" s="378" t="s">
        <v>170</v>
      </c>
      <c r="KEE2" s="43" t="s">
        <v>8</v>
      </c>
      <c r="KEF2" s="43"/>
      <c r="KEG2" s="43"/>
      <c r="KEH2" s="43"/>
      <c r="KEI2" s="100"/>
      <c r="KEJ2" s="645" t="s">
        <v>227</v>
      </c>
      <c r="KEK2" s="645"/>
      <c r="KEL2" s="378" t="s">
        <v>170</v>
      </c>
      <c r="KEM2" s="43" t="s">
        <v>8</v>
      </c>
      <c r="KEN2" s="43"/>
      <c r="KEO2" s="43"/>
      <c r="KEP2" s="43"/>
      <c r="KEQ2" s="100"/>
      <c r="KER2" s="645" t="s">
        <v>227</v>
      </c>
      <c r="KES2" s="645"/>
      <c r="KET2" s="378" t="s">
        <v>170</v>
      </c>
      <c r="KEU2" s="43" t="s">
        <v>8</v>
      </c>
      <c r="KEV2" s="43"/>
      <c r="KEW2" s="43"/>
      <c r="KEX2" s="43"/>
      <c r="KEY2" s="100"/>
      <c r="KEZ2" s="645" t="s">
        <v>227</v>
      </c>
      <c r="KFA2" s="645"/>
      <c r="KFB2" s="378" t="s">
        <v>170</v>
      </c>
      <c r="KFC2" s="43" t="s">
        <v>8</v>
      </c>
      <c r="KFD2" s="43"/>
      <c r="KFE2" s="43"/>
      <c r="KFF2" s="43"/>
      <c r="KFG2" s="100"/>
      <c r="KFH2" s="645" t="s">
        <v>227</v>
      </c>
      <c r="KFI2" s="645"/>
      <c r="KFJ2" s="378" t="s">
        <v>170</v>
      </c>
      <c r="KFK2" s="43" t="s">
        <v>8</v>
      </c>
      <c r="KFL2" s="43"/>
      <c r="KFM2" s="43"/>
      <c r="KFN2" s="43"/>
      <c r="KFO2" s="100"/>
      <c r="KFP2" s="645" t="s">
        <v>227</v>
      </c>
      <c r="KFQ2" s="645"/>
      <c r="KFR2" s="378" t="s">
        <v>170</v>
      </c>
      <c r="KFS2" s="43" t="s">
        <v>8</v>
      </c>
      <c r="KFT2" s="43"/>
      <c r="KFU2" s="43"/>
      <c r="KFV2" s="43"/>
      <c r="KFW2" s="100"/>
      <c r="KFX2" s="645" t="s">
        <v>227</v>
      </c>
      <c r="KFY2" s="645"/>
      <c r="KFZ2" s="378" t="s">
        <v>170</v>
      </c>
      <c r="KGA2" s="43" t="s">
        <v>8</v>
      </c>
      <c r="KGB2" s="43"/>
      <c r="KGC2" s="43"/>
      <c r="KGD2" s="43"/>
      <c r="KGE2" s="100"/>
      <c r="KGF2" s="645" t="s">
        <v>227</v>
      </c>
      <c r="KGG2" s="645"/>
      <c r="KGH2" s="378" t="s">
        <v>170</v>
      </c>
      <c r="KGI2" s="43" t="s">
        <v>8</v>
      </c>
      <c r="KGJ2" s="43"/>
      <c r="KGK2" s="43"/>
      <c r="KGL2" s="43"/>
      <c r="KGM2" s="100"/>
      <c r="KGN2" s="645" t="s">
        <v>227</v>
      </c>
      <c r="KGO2" s="645"/>
      <c r="KGP2" s="378" t="s">
        <v>170</v>
      </c>
      <c r="KGQ2" s="43" t="s">
        <v>8</v>
      </c>
      <c r="KGR2" s="43"/>
      <c r="KGS2" s="43"/>
      <c r="KGT2" s="43"/>
      <c r="KGU2" s="100"/>
      <c r="KGV2" s="645" t="s">
        <v>227</v>
      </c>
      <c r="KGW2" s="645"/>
      <c r="KGX2" s="378" t="s">
        <v>170</v>
      </c>
      <c r="KGY2" s="43" t="s">
        <v>8</v>
      </c>
      <c r="KGZ2" s="43"/>
      <c r="KHA2" s="43"/>
      <c r="KHB2" s="43"/>
      <c r="KHC2" s="100"/>
      <c r="KHD2" s="645" t="s">
        <v>227</v>
      </c>
      <c r="KHE2" s="645"/>
      <c r="KHF2" s="378" t="s">
        <v>170</v>
      </c>
      <c r="KHG2" s="43" t="s">
        <v>8</v>
      </c>
      <c r="KHH2" s="43"/>
      <c r="KHI2" s="43"/>
      <c r="KHJ2" s="43"/>
      <c r="KHK2" s="100"/>
      <c r="KHL2" s="645" t="s">
        <v>227</v>
      </c>
      <c r="KHM2" s="645"/>
      <c r="KHN2" s="378" t="s">
        <v>170</v>
      </c>
      <c r="KHO2" s="43" t="s">
        <v>8</v>
      </c>
      <c r="KHP2" s="43"/>
      <c r="KHQ2" s="43"/>
      <c r="KHR2" s="43"/>
      <c r="KHS2" s="100"/>
      <c r="KHT2" s="645" t="s">
        <v>227</v>
      </c>
      <c r="KHU2" s="645"/>
      <c r="KHV2" s="378" t="s">
        <v>170</v>
      </c>
      <c r="KHW2" s="43" t="s">
        <v>8</v>
      </c>
      <c r="KHX2" s="43"/>
      <c r="KHY2" s="43"/>
      <c r="KHZ2" s="43"/>
      <c r="KIA2" s="100"/>
      <c r="KIB2" s="645" t="s">
        <v>227</v>
      </c>
      <c r="KIC2" s="645"/>
      <c r="KID2" s="378" t="s">
        <v>170</v>
      </c>
      <c r="KIE2" s="43" t="s">
        <v>8</v>
      </c>
      <c r="KIF2" s="43"/>
      <c r="KIG2" s="43"/>
      <c r="KIH2" s="43"/>
      <c r="KII2" s="100"/>
      <c r="KIJ2" s="645" t="s">
        <v>227</v>
      </c>
      <c r="KIK2" s="645"/>
      <c r="KIL2" s="378" t="s">
        <v>170</v>
      </c>
      <c r="KIM2" s="43" t="s">
        <v>8</v>
      </c>
      <c r="KIN2" s="43"/>
      <c r="KIO2" s="43"/>
      <c r="KIP2" s="43"/>
      <c r="KIQ2" s="100"/>
      <c r="KIR2" s="645" t="s">
        <v>227</v>
      </c>
      <c r="KIS2" s="645"/>
      <c r="KIT2" s="378" t="s">
        <v>170</v>
      </c>
      <c r="KIU2" s="43" t="s">
        <v>8</v>
      </c>
      <c r="KIV2" s="43"/>
      <c r="KIW2" s="43"/>
      <c r="KIX2" s="43"/>
      <c r="KIY2" s="100"/>
      <c r="KIZ2" s="645" t="s">
        <v>227</v>
      </c>
      <c r="KJA2" s="645"/>
      <c r="KJB2" s="378" t="s">
        <v>170</v>
      </c>
      <c r="KJC2" s="43" t="s">
        <v>8</v>
      </c>
      <c r="KJD2" s="43"/>
      <c r="KJE2" s="43"/>
      <c r="KJF2" s="43"/>
      <c r="KJG2" s="100"/>
      <c r="KJH2" s="645" t="s">
        <v>227</v>
      </c>
      <c r="KJI2" s="645"/>
      <c r="KJJ2" s="378" t="s">
        <v>170</v>
      </c>
      <c r="KJK2" s="43" t="s">
        <v>8</v>
      </c>
      <c r="KJL2" s="43"/>
      <c r="KJM2" s="43"/>
      <c r="KJN2" s="43"/>
      <c r="KJO2" s="100"/>
      <c r="KJP2" s="645" t="s">
        <v>227</v>
      </c>
      <c r="KJQ2" s="645"/>
      <c r="KJR2" s="378" t="s">
        <v>170</v>
      </c>
      <c r="KJS2" s="43" t="s">
        <v>8</v>
      </c>
      <c r="KJT2" s="43"/>
      <c r="KJU2" s="43"/>
      <c r="KJV2" s="43"/>
      <c r="KJW2" s="100"/>
      <c r="KJX2" s="645" t="s">
        <v>227</v>
      </c>
      <c r="KJY2" s="645"/>
      <c r="KJZ2" s="378" t="s">
        <v>170</v>
      </c>
      <c r="KKA2" s="43" t="s">
        <v>8</v>
      </c>
      <c r="KKB2" s="43"/>
      <c r="KKC2" s="43"/>
      <c r="KKD2" s="43"/>
      <c r="KKE2" s="100"/>
      <c r="KKF2" s="645" t="s">
        <v>227</v>
      </c>
      <c r="KKG2" s="645"/>
      <c r="KKH2" s="378" t="s">
        <v>170</v>
      </c>
      <c r="KKI2" s="43" t="s">
        <v>8</v>
      </c>
      <c r="KKJ2" s="43"/>
      <c r="KKK2" s="43"/>
      <c r="KKL2" s="43"/>
      <c r="KKM2" s="100"/>
      <c r="KKN2" s="645" t="s">
        <v>227</v>
      </c>
      <c r="KKO2" s="645"/>
      <c r="KKP2" s="378" t="s">
        <v>170</v>
      </c>
      <c r="KKQ2" s="43" t="s">
        <v>8</v>
      </c>
      <c r="KKR2" s="43"/>
      <c r="KKS2" s="43"/>
      <c r="KKT2" s="43"/>
      <c r="KKU2" s="100"/>
      <c r="KKV2" s="645" t="s">
        <v>227</v>
      </c>
      <c r="KKW2" s="645"/>
      <c r="KKX2" s="378" t="s">
        <v>170</v>
      </c>
      <c r="KKY2" s="43" t="s">
        <v>8</v>
      </c>
      <c r="KKZ2" s="43"/>
      <c r="KLA2" s="43"/>
      <c r="KLB2" s="43"/>
      <c r="KLC2" s="100"/>
      <c r="KLD2" s="645" t="s">
        <v>227</v>
      </c>
      <c r="KLE2" s="645"/>
      <c r="KLF2" s="378" t="s">
        <v>170</v>
      </c>
      <c r="KLG2" s="43" t="s">
        <v>8</v>
      </c>
      <c r="KLH2" s="43"/>
      <c r="KLI2" s="43"/>
      <c r="KLJ2" s="43"/>
      <c r="KLK2" s="100"/>
      <c r="KLL2" s="645" t="s">
        <v>227</v>
      </c>
      <c r="KLM2" s="645"/>
      <c r="KLN2" s="378" t="s">
        <v>170</v>
      </c>
      <c r="KLO2" s="43" t="s">
        <v>8</v>
      </c>
      <c r="KLP2" s="43"/>
      <c r="KLQ2" s="43"/>
      <c r="KLR2" s="43"/>
      <c r="KLS2" s="100"/>
      <c r="KLT2" s="645" t="s">
        <v>227</v>
      </c>
      <c r="KLU2" s="645"/>
      <c r="KLV2" s="378" t="s">
        <v>170</v>
      </c>
      <c r="KLW2" s="43" t="s">
        <v>8</v>
      </c>
      <c r="KLX2" s="43"/>
      <c r="KLY2" s="43"/>
      <c r="KLZ2" s="43"/>
      <c r="KMA2" s="100"/>
      <c r="KMB2" s="645" t="s">
        <v>227</v>
      </c>
      <c r="KMC2" s="645"/>
      <c r="KMD2" s="378" t="s">
        <v>170</v>
      </c>
      <c r="KME2" s="43" t="s">
        <v>8</v>
      </c>
      <c r="KMF2" s="43"/>
      <c r="KMG2" s="43"/>
      <c r="KMH2" s="43"/>
      <c r="KMI2" s="100"/>
      <c r="KMJ2" s="645" t="s">
        <v>227</v>
      </c>
      <c r="KMK2" s="645"/>
      <c r="KML2" s="378" t="s">
        <v>170</v>
      </c>
      <c r="KMM2" s="43" t="s">
        <v>8</v>
      </c>
      <c r="KMN2" s="43"/>
      <c r="KMO2" s="43"/>
      <c r="KMP2" s="43"/>
      <c r="KMQ2" s="100"/>
      <c r="KMR2" s="645" t="s">
        <v>227</v>
      </c>
      <c r="KMS2" s="645"/>
      <c r="KMT2" s="378" t="s">
        <v>170</v>
      </c>
      <c r="KMU2" s="43" t="s">
        <v>8</v>
      </c>
      <c r="KMV2" s="43"/>
      <c r="KMW2" s="43"/>
      <c r="KMX2" s="43"/>
      <c r="KMY2" s="100"/>
      <c r="KMZ2" s="645" t="s">
        <v>227</v>
      </c>
      <c r="KNA2" s="645"/>
      <c r="KNB2" s="378" t="s">
        <v>170</v>
      </c>
      <c r="KNC2" s="43" t="s">
        <v>8</v>
      </c>
      <c r="KND2" s="43"/>
      <c r="KNE2" s="43"/>
      <c r="KNF2" s="43"/>
      <c r="KNG2" s="100"/>
      <c r="KNH2" s="645" t="s">
        <v>227</v>
      </c>
      <c r="KNI2" s="645"/>
      <c r="KNJ2" s="378" t="s">
        <v>170</v>
      </c>
      <c r="KNK2" s="43" t="s">
        <v>8</v>
      </c>
      <c r="KNL2" s="43"/>
      <c r="KNM2" s="43"/>
      <c r="KNN2" s="43"/>
      <c r="KNO2" s="100"/>
      <c r="KNP2" s="645" t="s">
        <v>227</v>
      </c>
      <c r="KNQ2" s="645"/>
      <c r="KNR2" s="378" t="s">
        <v>170</v>
      </c>
      <c r="KNS2" s="43" t="s">
        <v>8</v>
      </c>
      <c r="KNT2" s="43"/>
      <c r="KNU2" s="43"/>
      <c r="KNV2" s="43"/>
      <c r="KNW2" s="100"/>
      <c r="KNX2" s="645" t="s">
        <v>227</v>
      </c>
      <c r="KNY2" s="645"/>
      <c r="KNZ2" s="378" t="s">
        <v>170</v>
      </c>
      <c r="KOA2" s="43" t="s">
        <v>8</v>
      </c>
      <c r="KOB2" s="43"/>
      <c r="KOC2" s="43"/>
      <c r="KOD2" s="43"/>
      <c r="KOE2" s="100"/>
      <c r="KOF2" s="645" t="s">
        <v>227</v>
      </c>
      <c r="KOG2" s="645"/>
      <c r="KOH2" s="378" t="s">
        <v>170</v>
      </c>
      <c r="KOI2" s="43" t="s">
        <v>8</v>
      </c>
      <c r="KOJ2" s="43"/>
      <c r="KOK2" s="43"/>
      <c r="KOL2" s="43"/>
      <c r="KOM2" s="100"/>
      <c r="KON2" s="645" t="s">
        <v>227</v>
      </c>
      <c r="KOO2" s="645"/>
      <c r="KOP2" s="378" t="s">
        <v>170</v>
      </c>
      <c r="KOQ2" s="43" t="s">
        <v>8</v>
      </c>
      <c r="KOR2" s="43"/>
      <c r="KOS2" s="43"/>
      <c r="KOT2" s="43"/>
      <c r="KOU2" s="100"/>
      <c r="KOV2" s="645" t="s">
        <v>227</v>
      </c>
      <c r="KOW2" s="645"/>
      <c r="KOX2" s="378" t="s">
        <v>170</v>
      </c>
      <c r="KOY2" s="43" t="s">
        <v>8</v>
      </c>
      <c r="KOZ2" s="43"/>
      <c r="KPA2" s="43"/>
      <c r="KPB2" s="43"/>
      <c r="KPC2" s="100"/>
      <c r="KPD2" s="645" t="s">
        <v>227</v>
      </c>
      <c r="KPE2" s="645"/>
      <c r="KPF2" s="378" t="s">
        <v>170</v>
      </c>
      <c r="KPG2" s="43" t="s">
        <v>8</v>
      </c>
      <c r="KPH2" s="43"/>
      <c r="KPI2" s="43"/>
      <c r="KPJ2" s="43"/>
      <c r="KPK2" s="100"/>
      <c r="KPL2" s="645" t="s">
        <v>227</v>
      </c>
      <c r="KPM2" s="645"/>
      <c r="KPN2" s="378" t="s">
        <v>170</v>
      </c>
      <c r="KPO2" s="43" t="s">
        <v>8</v>
      </c>
      <c r="KPP2" s="43"/>
      <c r="KPQ2" s="43"/>
      <c r="KPR2" s="43"/>
      <c r="KPS2" s="100"/>
      <c r="KPT2" s="645" t="s">
        <v>227</v>
      </c>
      <c r="KPU2" s="645"/>
      <c r="KPV2" s="378" t="s">
        <v>170</v>
      </c>
      <c r="KPW2" s="43" t="s">
        <v>8</v>
      </c>
      <c r="KPX2" s="43"/>
      <c r="KPY2" s="43"/>
      <c r="KPZ2" s="43"/>
      <c r="KQA2" s="100"/>
      <c r="KQB2" s="645" t="s">
        <v>227</v>
      </c>
      <c r="KQC2" s="645"/>
      <c r="KQD2" s="378" t="s">
        <v>170</v>
      </c>
      <c r="KQE2" s="43" t="s">
        <v>8</v>
      </c>
      <c r="KQF2" s="43"/>
      <c r="KQG2" s="43"/>
      <c r="KQH2" s="43"/>
      <c r="KQI2" s="100"/>
      <c r="KQJ2" s="645" t="s">
        <v>227</v>
      </c>
      <c r="KQK2" s="645"/>
      <c r="KQL2" s="378" t="s">
        <v>170</v>
      </c>
      <c r="KQM2" s="43" t="s">
        <v>8</v>
      </c>
      <c r="KQN2" s="43"/>
      <c r="KQO2" s="43"/>
      <c r="KQP2" s="43"/>
      <c r="KQQ2" s="100"/>
      <c r="KQR2" s="645" t="s">
        <v>227</v>
      </c>
      <c r="KQS2" s="645"/>
      <c r="KQT2" s="378" t="s">
        <v>170</v>
      </c>
      <c r="KQU2" s="43" t="s">
        <v>8</v>
      </c>
      <c r="KQV2" s="43"/>
      <c r="KQW2" s="43"/>
      <c r="KQX2" s="43"/>
      <c r="KQY2" s="100"/>
      <c r="KQZ2" s="645" t="s">
        <v>227</v>
      </c>
      <c r="KRA2" s="645"/>
      <c r="KRB2" s="378" t="s">
        <v>170</v>
      </c>
      <c r="KRC2" s="43" t="s">
        <v>8</v>
      </c>
      <c r="KRD2" s="43"/>
      <c r="KRE2" s="43"/>
      <c r="KRF2" s="43"/>
      <c r="KRG2" s="100"/>
      <c r="KRH2" s="645" t="s">
        <v>227</v>
      </c>
      <c r="KRI2" s="645"/>
      <c r="KRJ2" s="378" t="s">
        <v>170</v>
      </c>
      <c r="KRK2" s="43" t="s">
        <v>8</v>
      </c>
      <c r="KRL2" s="43"/>
      <c r="KRM2" s="43"/>
      <c r="KRN2" s="43"/>
      <c r="KRO2" s="100"/>
      <c r="KRP2" s="645" t="s">
        <v>227</v>
      </c>
      <c r="KRQ2" s="645"/>
      <c r="KRR2" s="378" t="s">
        <v>170</v>
      </c>
      <c r="KRS2" s="43" t="s">
        <v>8</v>
      </c>
      <c r="KRT2" s="43"/>
      <c r="KRU2" s="43"/>
      <c r="KRV2" s="43"/>
      <c r="KRW2" s="100"/>
      <c r="KRX2" s="645" t="s">
        <v>227</v>
      </c>
      <c r="KRY2" s="645"/>
      <c r="KRZ2" s="378" t="s">
        <v>170</v>
      </c>
      <c r="KSA2" s="43" t="s">
        <v>8</v>
      </c>
      <c r="KSB2" s="43"/>
      <c r="KSC2" s="43"/>
      <c r="KSD2" s="43"/>
      <c r="KSE2" s="100"/>
      <c r="KSF2" s="645" t="s">
        <v>227</v>
      </c>
      <c r="KSG2" s="645"/>
      <c r="KSH2" s="378" t="s">
        <v>170</v>
      </c>
      <c r="KSI2" s="43" t="s">
        <v>8</v>
      </c>
      <c r="KSJ2" s="43"/>
      <c r="KSK2" s="43"/>
      <c r="KSL2" s="43"/>
      <c r="KSM2" s="100"/>
      <c r="KSN2" s="645" t="s">
        <v>227</v>
      </c>
      <c r="KSO2" s="645"/>
      <c r="KSP2" s="378" t="s">
        <v>170</v>
      </c>
      <c r="KSQ2" s="43" t="s">
        <v>8</v>
      </c>
      <c r="KSR2" s="43"/>
      <c r="KSS2" s="43"/>
      <c r="KST2" s="43"/>
      <c r="KSU2" s="100"/>
      <c r="KSV2" s="645" t="s">
        <v>227</v>
      </c>
      <c r="KSW2" s="645"/>
      <c r="KSX2" s="378" t="s">
        <v>170</v>
      </c>
      <c r="KSY2" s="43" t="s">
        <v>8</v>
      </c>
      <c r="KSZ2" s="43"/>
      <c r="KTA2" s="43"/>
      <c r="KTB2" s="43"/>
      <c r="KTC2" s="100"/>
      <c r="KTD2" s="645" t="s">
        <v>227</v>
      </c>
      <c r="KTE2" s="645"/>
      <c r="KTF2" s="378" t="s">
        <v>170</v>
      </c>
      <c r="KTG2" s="43" t="s">
        <v>8</v>
      </c>
      <c r="KTH2" s="43"/>
      <c r="KTI2" s="43"/>
      <c r="KTJ2" s="43"/>
      <c r="KTK2" s="100"/>
      <c r="KTL2" s="645" t="s">
        <v>227</v>
      </c>
      <c r="KTM2" s="645"/>
      <c r="KTN2" s="378" t="s">
        <v>170</v>
      </c>
      <c r="KTO2" s="43" t="s">
        <v>8</v>
      </c>
      <c r="KTP2" s="43"/>
      <c r="KTQ2" s="43"/>
      <c r="KTR2" s="43"/>
      <c r="KTS2" s="100"/>
      <c r="KTT2" s="645" t="s">
        <v>227</v>
      </c>
      <c r="KTU2" s="645"/>
      <c r="KTV2" s="378" t="s">
        <v>170</v>
      </c>
      <c r="KTW2" s="43" t="s">
        <v>8</v>
      </c>
      <c r="KTX2" s="43"/>
      <c r="KTY2" s="43"/>
      <c r="KTZ2" s="43"/>
      <c r="KUA2" s="100"/>
      <c r="KUB2" s="645" t="s">
        <v>227</v>
      </c>
      <c r="KUC2" s="645"/>
      <c r="KUD2" s="378" t="s">
        <v>170</v>
      </c>
      <c r="KUE2" s="43" t="s">
        <v>8</v>
      </c>
      <c r="KUF2" s="43"/>
      <c r="KUG2" s="43"/>
      <c r="KUH2" s="43"/>
      <c r="KUI2" s="100"/>
      <c r="KUJ2" s="645" t="s">
        <v>227</v>
      </c>
      <c r="KUK2" s="645"/>
      <c r="KUL2" s="378" t="s">
        <v>170</v>
      </c>
      <c r="KUM2" s="43" t="s">
        <v>8</v>
      </c>
      <c r="KUN2" s="43"/>
      <c r="KUO2" s="43"/>
      <c r="KUP2" s="43"/>
      <c r="KUQ2" s="100"/>
      <c r="KUR2" s="645" t="s">
        <v>227</v>
      </c>
      <c r="KUS2" s="645"/>
      <c r="KUT2" s="378" t="s">
        <v>170</v>
      </c>
      <c r="KUU2" s="43" t="s">
        <v>8</v>
      </c>
      <c r="KUV2" s="43"/>
      <c r="KUW2" s="43"/>
      <c r="KUX2" s="43"/>
      <c r="KUY2" s="100"/>
      <c r="KUZ2" s="645" t="s">
        <v>227</v>
      </c>
      <c r="KVA2" s="645"/>
      <c r="KVB2" s="378" t="s">
        <v>170</v>
      </c>
      <c r="KVC2" s="43" t="s">
        <v>8</v>
      </c>
      <c r="KVD2" s="43"/>
      <c r="KVE2" s="43"/>
      <c r="KVF2" s="43"/>
      <c r="KVG2" s="100"/>
      <c r="KVH2" s="645" t="s">
        <v>227</v>
      </c>
      <c r="KVI2" s="645"/>
      <c r="KVJ2" s="378" t="s">
        <v>170</v>
      </c>
      <c r="KVK2" s="43" t="s">
        <v>8</v>
      </c>
      <c r="KVL2" s="43"/>
      <c r="KVM2" s="43"/>
      <c r="KVN2" s="43"/>
      <c r="KVO2" s="100"/>
      <c r="KVP2" s="645" t="s">
        <v>227</v>
      </c>
      <c r="KVQ2" s="645"/>
      <c r="KVR2" s="378" t="s">
        <v>170</v>
      </c>
      <c r="KVS2" s="43" t="s">
        <v>8</v>
      </c>
      <c r="KVT2" s="43"/>
      <c r="KVU2" s="43"/>
      <c r="KVV2" s="43"/>
      <c r="KVW2" s="100"/>
      <c r="KVX2" s="645" t="s">
        <v>227</v>
      </c>
      <c r="KVY2" s="645"/>
      <c r="KVZ2" s="378" t="s">
        <v>170</v>
      </c>
      <c r="KWA2" s="43" t="s">
        <v>8</v>
      </c>
      <c r="KWB2" s="43"/>
      <c r="KWC2" s="43"/>
      <c r="KWD2" s="43"/>
      <c r="KWE2" s="100"/>
      <c r="KWF2" s="645" t="s">
        <v>227</v>
      </c>
      <c r="KWG2" s="645"/>
      <c r="KWH2" s="378" t="s">
        <v>170</v>
      </c>
      <c r="KWI2" s="43" t="s">
        <v>8</v>
      </c>
      <c r="KWJ2" s="43"/>
      <c r="KWK2" s="43"/>
      <c r="KWL2" s="43"/>
      <c r="KWM2" s="100"/>
      <c r="KWN2" s="645" t="s">
        <v>227</v>
      </c>
      <c r="KWO2" s="645"/>
      <c r="KWP2" s="378" t="s">
        <v>170</v>
      </c>
      <c r="KWQ2" s="43" t="s">
        <v>8</v>
      </c>
      <c r="KWR2" s="43"/>
      <c r="KWS2" s="43"/>
      <c r="KWT2" s="43"/>
      <c r="KWU2" s="100"/>
      <c r="KWV2" s="645" t="s">
        <v>227</v>
      </c>
      <c r="KWW2" s="645"/>
      <c r="KWX2" s="378" t="s">
        <v>170</v>
      </c>
      <c r="KWY2" s="43" t="s">
        <v>8</v>
      </c>
      <c r="KWZ2" s="43"/>
      <c r="KXA2" s="43"/>
      <c r="KXB2" s="43"/>
      <c r="KXC2" s="100"/>
      <c r="KXD2" s="645" t="s">
        <v>227</v>
      </c>
      <c r="KXE2" s="645"/>
      <c r="KXF2" s="378" t="s">
        <v>170</v>
      </c>
      <c r="KXG2" s="43" t="s">
        <v>8</v>
      </c>
      <c r="KXH2" s="43"/>
      <c r="KXI2" s="43"/>
      <c r="KXJ2" s="43"/>
      <c r="KXK2" s="100"/>
      <c r="KXL2" s="645" t="s">
        <v>227</v>
      </c>
      <c r="KXM2" s="645"/>
      <c r="KXN2" s="378" t="s">
        <v>170</v>
      </c>
      <c r="KXO2" s="43" t="s">
        <v>8</v>
      </c>
      <c r="KXP2" s="43"/>
      <c r="KXQ2" s="43"/>
      <c r="KXR2" s="43"/>
      <c r="KXS2" s="100"/>
      <c r="KXT2" s="645" t="s">
        <v>227</v>
      </c>
      <c r="KXU2" s="645"/>
      <c r="KXV2" s="378" t="s">
        <v>170</v>
      </c>
      <c r="KXW2" s="43" t="s">
        <v>8</v>
      </c>
      <c r="KXX2" s="43"/>
      <c r="KXY2" s="43"/>
      <c r="KXZ2" s="43"/>
      <c r="KYA2" s="100"/>
      <c r="KYB2" s="645" t="s">
        <v>227</v>
      </c>
      <c r="KYC2" s="645"/>
      <c r="KYD2" s="378" t="s">
        <v>170</v>
      </c>
      <c r="KYE2" s="43" t="s">
        <v>8</v>
      </c>
      <c r="KYF2" s="43"/>
      <c r="KYG2" s="43"/>
      <c r="KYH2" s="43"/>
      <c r="KYI2" s="100"/>
      <c r="KYJ2" s="645" t="s">
        <v>227</v>
      </c>
      <c r="KYK2" s="645"/>
      <c r="KYL2" s="378" t="s">
        <v>170</v>
      </c>
      <c r="KYM2" s="43" t="s">
        <v>8</v>
      </c>
      <c r="KYN2" s="43"/>
      <c r="KYO2" s="43"/>
      <c r="KYP2" s="43"/>
      <c r="KYQ2" s="100"/>
      <c r="KYR2" s="645" t="s">
        <v>227</v>
      </c>
      <c r="KYS2" s="645"/>
      <c r="KYT2" s="378" t="s">
        <v>170</v>
      </c>
      <c r="KYU2" s="43" t="s">
        <v>8</v>
      </c>
      <c r="KYV2" s="43"/>
      <c r="KYW2" s="43"/>
      <c r="KYX2" s="43"/>
      <c r="KYY2" s="100"/>
      <c r="KYZ2" s="645" t="s">
        <v>227</v>
      </c>
      <c r="KZA2" s="645"/>
      <c r="KZB2" s="378" t="s">
        <v>170</v>
      </c>
      <c r="KZC2" s="43" t="s">
        <v>8</v>
      </c>
      <c r="KZD2" s="43"/>
      <c r="KZE2" s="43"/>
      <c r="KZF2" s="43"/>
      <c r="KZG2" s="100"/>
      <c r="KZH2" s="645" t="s">
        <v>227</v>
      </c>
      <c r="KZI2" s="645"/>
      <c r="KZJ2" s="378" t="s">
        <v>170</v>
      </c>
      <c r="KZK2" s="43" t="s">
        <v>8</v>
      </c>
      <c r="KZL2" s="43"/>
      <c r="KZM2" s="43"/>
      <c r="KZN2" s="43"/>
      <c r="KZO2" s="100"/>
      <c r="KZP2" s="645" t="s">
        <v>227</v>
      </c>
      <c r="KZQ2" s="645"/>
      <c r="KZR2" s="378" t="s">
        <v>170</v>
      </c>
      <c r="KZS2" s="43" t="s">
        <v>8</v>
      </c>
      <c r="KZT2" s="43"/>
      <c r="KZU2" s="43"/>
      <c r="KZV2" s="43"/>
      <c r="KZW2" s="100"/>
      <c r="KZX2" s="645" t="s">
        <v>227</v>
      </c>
      <c r="KZY2" s="645"/>
      <c r="KZZ2" s="378" t="s">
        <v>170</v>
      </c>
      <c r="LAA2" s="43" t="s">
        <v>8</v>
      </c>
      <c r="LAB2" s="43"/>
      <c r="LAC2" s="43"/>
      <c r="LAD2" s="43"/>
      <c r="LAE2" s="100"/>
      <c r="LAF2" s="645" t="s">
        <v>227</v>
      </c>
      <c r="LAG2" s="645"/>
      <c r="LAH2" s="378" t="s">
        <v>170</v>
      </c>
      <c r="LAI2" s="43" t="s">
        <v>8</v>
      </c>
      <c r="LAJ2" s="43"/>
      <c r="LAK2" s="43"/>
      <c r="LAL2" s="43"/>
      <c r="LAM2" s="100"/>
      <c r="LAN2" s="645" t="s">
        <v>227</v>
      </c>
      <c r="LAO2" s="645"/>
      <c r="LAP2" s="378" t="s">
        <v>170</v>
      </c>
      <c r="LAQ2" s="43" t="s">
        <v>8</v>
      </c>
      <c r="LAR2" s="43"/>
      <c r="LAS2" s="43"/>
      <c r="LAT2" s="43"/>
      <c r="LAU2" s="100"/>
      <c r="LAV2" s="645" t="s">
        <v>227</v>
      </c>
      <c r="LAW2" s="645"/>
      <c r="LAX2" s="378" t="s">
        <v>170</v>
      </c>
      <c r="LAY2" s="43" t="s">
        <v>8</v>
      </c>
      <c r="LAZ2" s="43"/>
      <c r="LBA2" s="43"/>
      <c r="LBB2" s="43"/>
      <c r="LBC2" s="100"/>
      <c r="LBD2" s="645" t="s">
        <v>227</v>
      </c>
      <c r="LBE2" s="645"/>
      <c r="LBF2" s="378" t="s">
        <v>170</v>
      </c>
      <c r="LBG2" s="43" t="s">
        <v>8</v>
      </c>
      <c r="LBH2" s="43"/>
      <c r="LBI2" s="43"/>
      <c r="LBJ2" s="43"/>
      <c r="LBK2" s="100"/>
      <c r="LBL2" s="645" t="s">
        <v>227</v>
      </c>
      <c r="LBM2" s="645"/>
      <c r="LBN2" s="378" t="s">
        <v>170</v>
      </c>
      <c r="LBO2" s="43" t="s">
        <v>8</v>
      </c>
      <c r="LBP2" s="43"/>
      <c r="LBQ2" s="43"/>
      <c r="LBR2" s="43"/>
      <c r="LBS2" s="100"/>
      <c r="LBT2" s="645" t="s">
        <v>227</v>
      </c>
      <c r="LBU2" s="645"/>
      <c r="LBV2" s="378" t="s">
        <v>170</v>
      </c>
      <c r="LBW2" s="43" t="s">
        <v>8</v>
      </c>
      <c r="LBX2" s="43"/>
      <c r="LBY2" s="43"/>
      <c r="LBZ2" s="43"/>
      <c r="LCA2" s="100"/>
      <c r="LCB2" s="645" t="s">
        <v>227</v>
      </c>
      <c r="LCC2" s="645"/>
      <c r="LCD2" s="378" t="s">
        <v>170</v>
      </c>
      <c r="LCE2" s="43" t="s">
        <v>8</v>
      </c>
      <c r="LCF2" s="43"/>
      <c r="LCG2" s="43"/>
      <c r="LCH2" s="43"/>
      <c r="LCI2" s="100"/>
      <c r="LCJ2" s="645" t="s">
        <v>227</v>
      </c>
      <c r="LCK2" s="645"/>
      <c r="LCL2" s="378" t="s">
        <v>170</v>
      </c>
      <c r="LCM2" s="43" t="s">
        <v>8</v>
      </c>
      <c r="LCN2" s="43"/>
      <c r="LCO2" s="43"/>
      <c r="LCP2" s="43"/>
      <c r="LCQ2" s="100"/>
      <c r="LCR2" s="645" t="s">
        <v>227</v>
      </c>
      <c r="LCS2" s="645"/>
      <c r="LCT2" s="378" t="s">
        <v>170</v>
      </c>
      <c r="LCU2" s="43" t="s">
        <v>8</v>
      </c>
      <c r="LCV2" s="43"/>
      <c r="LCW2" s="43"/>
      <c r="LCX2" s="43"/>
      <c r="LCY2" s="100"/>
      <c r="LCZ2" s="645" t="s">
        <v>227</v>
      </c>
      <c r="LDA2" s="645"/>
      <c r="LDB2" s="378" t="s">
        <v>170</v>
      </c>
      <c r="LDC2" s="43" t="s">
        <v>8</v>
      </c>
      <c r="LDD2" s="43"/>
      <c r="LDE2" s="43"/>
      <c r="LDF2" s="43"/>
      <c r="LDG2" s="100"/>
      <c r="LDH2" s="645" t="s">
        <v>227</v>
      </c>
      <c r="LDI2" s="645"/>
      <c r="LDJ2" s="378" t="s">
        <v>170</v>
      </c>
      <c r="LDK2" s="43" t="s">
        <v>8</v>
      </c>
      <c r="LDL2" s="43"/>
      <c r="LDM2" s="43"/>
      <c r="LDN2" s="43"/>
      <c r="LDO2" s="100"/>
      <c r="LDP2" s="645" t="s">
        <v>227</v>
      </c>
      <c r="LDQ2" s="645"/>
      <c r="LDR2" s="378" t="s">
        <v>170</v>
      </c>
      <c r="LDS2" s="43" t="s">
        <v>8</v>
      </c>
      <c r="LDT2" s="43"/>
      <c r="LDU2" s="43"/>
      <c r="LDV2" s="43"/>
      <c r="LDW2" s="100"/>
      <c r="LDX2" s="645" t="s">
        <v>227</v>
      </c>
      <c r="LDY2" s="645"/>
      <c r="LDZ2" s="378" t="s">
        <v>170</v>
      </c>
      <c r="LEA2" s="43" t="s">
        <v>8</v>
      </c>
      <c r="LEB2" s="43"/>
      <c r="LEC2" s="43"/>
      <c r="LED2" s="43"/>
      <c r="LEE2" s="100"/>
      <c r="LEF2" s="645" t="s">
        <v>227</v>
      </c>
      <c r="LEG2" s="645"/>
      <c r="LEH2" s="378" t="s">
        <v>170</v>
      </c>
      <c r="LEI2" s="43" t="s">
        <v>8</v>
      </c>
      <c r="LEJ2" s="43"/>
      <c r="LEK2" s="43"/>
      <c r="LEL2" s="43"/>
      <c r="LEM2" s="100"/>
      <c r="LEN2" s="645" t="s">
        <v>227</v>
      </c>
      <c r="LEO2" s="645"/>
      <c r="LEP2" s="378" t="s">
        <v>170</v>
      </c>
      <c r="LEQ2" s="43" t="s">
        <v>8</v>
      </c>
      <c r="LER2" s="43"/>
      <c r="LES2" s="43"/>
      <c r="LET2" s="43"/>
      <c r="LEU2" s="100"/>
      <c r="LEV2" s="645" t="s">
        <v>227</v>
      </c>
      <c r="LEW2" s="645"/>
      <c r="LEX2" s="378" t="s">
        <v>170</v>
      </c>
      <c r="LEY2" s="43" t="s">
        <v>8</v>
      </c>
      <c r="LEZ2" s="43"/>
      <c r="LFA2" s="43"/>
      <c r="LFB2" s="43"/>
      <c r="LFC2" s="100"/>
      <c r="LFD2" s="645" t="s">
        <v>227</v>
      </c>
      <c r="LFE2" s="645"/>
      <c r="LFF2" s="378" t="s">
        <v>170</v>
      </c>
      <c r="LFG2" s="43" t="s">
        <v>8</v>
      </c>
      <c r="LFH2" s="43"/>
      <c r="LFI2" s="43"/>
      <c r="LFJ2" s="43"/>
      <c r="LFK2" s="100"/>
      <c r="LFL2" s="645" t="s">
        <v>227</v>
      </c>
      <c r="LFM2" s="645"/>
      <c r="LFN2" s="378" t="s">
        <v>170</v>
      </c>
      <c r="LFO2" s="43" t="s">
        <v>8</v>
      </c>
      <c r="LFP2" s="43"/>
      <c r="LFQ2" s="43"/>
      <c r="LFR2" s="43"/>
      <c r="LFS2" s="100"/>
      <c r="LFT2" s="645" t="s">
        <v>227</v>
      </c>
      <c r="LFU2" s="645"/>
      <c r="LFV2" s="378" t="s">
        <v>170</v>
      </c>
      <c r="LFW2" s="43" t="s">
        <v>8</v>
      </c>
      <c r="LFX2" s="43"/>
      <c r="LFY2" s="43"/>
      <c r="LFZ2" s="43"/>
      <c r="LGA2" s="100"/>
      <c r="LGB2" s="645" t="s">
        <v>227</v>
      </c>
      <c r="LGC2" s="645"/>
      <c r="LGD2" s="378" t="s">
        <v>170</v>
      </c>
      <c r="LGE2" s="43" t="s">
        <v>8</v>
      </c>
      <c r="LGF2" s="43"/>
      <c r="LGG2" s="43"/>
      <c r="LGH2" s="43"/>
      <c r="LGI2" s="100"/>
      <c r="LGJ2" s="645" t="s">
        <v>227</v>
      </c>
      <c r="LGK2" s="645"/>
      <c r="LGL2" s="378" t="s">
        <v>170</v>
      </c>
      <c r="LGM2" s="43" t="s">
        <v>8</v>
      </c>
      <c r="LGN2" s="43"/>
      <c r="LGO2" s="43"/>
      <c r="LGP2" s="43"/>
      <c r="LGQ2" s="100"/>
      <c r="LGR2" s="645" t="s">
        <v>227</v>
      </c>
      <c r="LGS2" s="645"/>
      <c r="LGT2" s="378" t="s">
        <v>170</v>
      </c>
      <c r="LGU2" s="43" t="s">
        <v>8</v>
      </c>
      <c r="LGV2" s="43"/>
      <c r="LGW2" s="43"/>
      <c r="LGX2" s="43"/>
      <c r="LGY2" s="100"/>
      <c r="LGZ2" s="645" t="s">
        <v>227</v>
      </c>
      <c r="LHA2" s="645"/>
      <c r="LHB2" s="378" t="s">
        <v>170</v>
      </c>
      <c r="LHC2" s="43" t="s">
        <v>8</v>
      </c>
      <c r="LHD2" s="43"/>
      <c r="LHE2" s="43"/>
      <c r="LHF2" s="43"/>
      <c r="LHG2" s="100"/>
      <c r="LHH2" s="645" t="s">
        <v>227</v>
      </c>
      <c r="LHI2" s="645"/>
      <c r="LHJ2" s="378" t="s">
        <v>170</v>
      </c>
      <c r="LHK2" s="43" t="s">
        <v>8</v>
      </c>
      <c r="LHL2" s="43"/>
      <c r="LHM2" s="43"/>
      <c r="LHN2" s="43"/>
      <c r="LHO2" s="100"/>
      <c r="LHP2" s="645" t="s">
        <v>227</v>
      </c>
      <c r="LHQ2" s="645"/>
      <c r="LHR2" s="378" t="s">
        <v>170</v>
      </c>
      <c r="LHS2" s="43" t="s">
        <v>8</v>
      </c>
      <c r="LHT2" s="43"/>
      <c r="LHU2" s="43"/>
      <c r="LHV2" s="43"/>
      <c r="LHW2" s="100"/>
      <c r="LHX2" s="645" t="s">
        <v>227</v>
      </c>
      <c r="LHY2" s="645"/>
      <c r="LHZ2" s="378" t="s">
        <v>170</v>
      </c>
      <c r="LIA2" s="43" t="s">
        <v>8</v>
      </c>
      <c r="LIB2" s="43"/>
      <c r="LIC2" s="43"/>
      <c r="LID2" s="43"/>
      <c r="LIE2" s="100"/>
      <c r="LIF2" s="645" t="s">
        <v>227</v>
      </c>
      <c r="LIG2" s="645"/>
      <c r="LIH2" s="378" t="s">
        <v>170</v>
      </c>
      <c r="LII2" s="43" t="s">
        <v>8</v>
      </c>
      <c r="LIJ2" s="43"/>
      <c r="LIK2" s="43"/>
      <c r="LIL2" s="43"/>
      <c r="LIM2" s="100"/>
      <c r="LIN2" s="645" t="s">
        <v>227</v>
      </c>
      <c r="LIO2" s="645"/>
      <c r="LIP2" s="378" t="s">
        <v>170</v>
      </c>
      <c r="LIQ2" s="43" t="s">
        <v>8</v>
      </c>
      <c r="LIR2" s="43"/>
      <c r="LIS2" s="43"/>
      <c r="LIT2" s="43"/>
      <c r="LIU2" s="100"/>
      <c r="LIV2" s="645" t="s">
        <v>227</v>
      </c>
      <c r="LIW2" s="645"/>
      <c r="LIX2" s="378" t="s">
        <v>170</v>
      </c>
      <c r="LIY2" s="43" t="s">
        <v>8</v>
      </c>
      <c r="LIZ2" s="43"/>
      <c r="LJA2" s="43"/>
      <c r="LJB2" s="43"/>
      <c r="LJC2" s="100"/>
      <c r="LJD2" s="645" t="s">
        <v>227</v>
      </c>
      <c r="LJE2" s="645"/>
      <c r="LJF2" s="378" t="s">
        <v>170</v>
      </c>
      <c r="LJG2" s="43" t="s">
        <v>8</v>
      </c>
      <c r="LJH2" s="43"/>
      <c r="LJI2" s="43"/>
      <c r="LJJ2" s="43"/>
      <c r="LJK2" s="100"/>
      <c r="LJL2" s="645" t="s">
        <v>227</v>
      </c>
      <c r="LJM2" s="645"/>
      <c r="LJN2" s="378" t="s">
        <v>170</v>
      </c>
      <c r="LJO2" s="43" t="s">
        <v>8</v>
      </c>
      <c r="LJP2" s="43"/>
      <c r="LJQ2" s="43"/>
      <c r="LJR2" s="43"/>
      <c r="LJS2" s="100"/>
      <c r="LJT2" s="645" t="s">
        <v>227</v>
      </c>
      <c r="LJU2" s="645"/>
      <c r="LJV2" s="378" t="s">
        <v>170</v>
      </c>
      <c r="LJW2" s="43" t="s">
        <v>8</v>
      </c>
      <c r="LJX2" s="43"/>
      <c r="LJY2" s="43"/>
      <c r="LJZ2" s="43"/>
      <c r="LKA2" s="100"/>
      <c r="LKB2" s="645" t="s">
        <v>227</v>
      </c>
      <c r="LKC2" s="645"/>
      <c r="LKD2" s="378" t="s">
        <v>170</v>
      </c>
      <c r="LKE2" s="43" t="s">
        <v>8</v>
      </c>
      <c r="LKF2" s="43"/>
      <c r="LKG2" s="43"/>
      <c r="LKH2" s="43"/>
      <c r="LKI2" s="100"/>
      <c r="LKJ2" s="645" t="s">
        <v>227</v>
      </c>
      <c r="LKK2" s="645"/>
      <c r="LKL2" s="378" t="s">
        <v>170</v>
      </c>
      <c r="LKM2" s="43" t="s">
        <v>8</v>
      </c>
      <c r="LKN2" s="43"/>
      <c r="LKO2" s="43"/>
      <c r="LKP2" s="43"/>
      <c r="LKQ2" s="100"/>
      <c r="LKR2" s="645" t="s">
        <v>227</v>
      </c>
      <c r="LKS2" s="645"/>
      <c r="LKT2" s="378" t="s">
        <v>170</v>
      </c>
      <c r="LKU2" s="43" t="s">
        <v>8</v>
      </c>
      <c r="LKV2" s="43"/>
      <c r="LKW2" s="43"/>
      <c r="LKX2" s="43"/>
      <c r="LKY2" s="100"/>
      <c r="LKZ2" s="645" t="s">
        <v>227</v>
      </c>
      <c r="LLA2" s="645"/>
      <c r="LLB2" s="378" t="s">
        <v>170</v>
      </c>
      <c r="LLC2" s="43" t="s">
        <v>8</v>
      </c>
      <c r="LLD2" s="43"/>
      <c r="LLE2" s="43"/>
      <c r="LLF2" s="43"/>
      <c r="LLG2" s="100"/>
      <c r="LLH2" s="645" t="s">
        <v>227</v>
      </c>
      <c r="LLI2" s="645"/>
      <c r="LLJ2" s="378" t="s">
        <v>170</v>
      </c>
      <c r="LLK2" s="43" t="s">
        <v>8</v>
      </c>
      <c r="LLL2" s="43"/>
      <c r="LLM2" s="43"/>
      <c r="LLN2" s="43"/>
      <c r="LLO2" s="100"/>
      <c r="LLP2" s="645" t="s">
        <v>227</v>
      </c>
      <c r="LLQ2" s="645"/>
      <c r="LLR2" s="378" t="s">
        <v>170</v>
      </c>
      <c r="LLS2" s="43" t="s">
        <v>8</v>
      </c>
      <c r="LLT2" s="43"/>
      <c r="LLU2" s="43"/>
      <c r="LLV2" s="43"/>
      <c r="LLW2" s="100"/>
      <c r="LLX2" s="645" t="s">
        <v>227</v>
      </c>
      <c r="LLY2" s="645"/>
      <c r="LLZ2" s="378" t="s">
        <v>170</v>
      </c>
      <c r="LMA2" s="43" t="s">
        <v>8</v>
      </c>
      <c r="LMB2" s="43"/>
      <c r="LMC2" s="43"/>
      <c r="LMD2" s="43"/>
      <c r="LME2" s="100"/>
      <c r="LMF2" s="645" t="s">
        <v>227</v>
      </c>
      <c r="LMG2" s="645"/>
      <c r="LMH2" s="378" t="s">
        <v>170</v>
      </c>
      <c r="LMI2" s="43" t="s">
        <v>8</v>
      </c>
      <c r="LMJ2" s="43"/>
      <c r="LMK2" s="43"/>
      <c r="LML2" s="43"/>
      <c r="LMM2" s="100"/>
      <c r="LMN2" s="645" t="s">
        <v>227</v>
      </c>
      <c r="LMO2" s="645"/>
      <c r="LMP2" s="378" t="s">
        <v>170</v>
      </c>
      <c r="LMQ2" s="43" t="s">
        <v>8</v>
      </c>
      <c r="LMR2" s="43"/>
      <c r="LMS2" s="43"/>
      <c r="LMT2" s="43"/>
      <c r="LMU2" s="100"/>
      <c r="LMV2" s="645" t="s">
        <v>227</v>
      </c>
      <c r="LMW2" s="645"/>
      <c r="LMX2" s="378" t="s">
        <v>170</v>
      </c>
      <c r="LMY2" s="43" t="s">
        <v>8</v>
      </c>
      <c r="LMZ2" s="43"/>
      <c r="LNA2" s="43"/>
      <c r="LNB2" s="43"/>
      <c r="LNC2" s="100"/>
      <c r="LND2" s="645" t="s">
        <v>227</v>
      </c>
      <c r="LNE2" s="645"/>
      <c r="LNF2" s="378" t="s">
        <v>170</v>
      </c>
      <c r="LNG2" s="43" t="s">
        <v>8</v>
      </c>
      <c r="LNH2" s="43"/>
      <c r="LNI2" s="43"/>
      <c r="LNJ2" s="43"/>
      <c r="LNK2" s="100"/>
      <c r="LNL2" s="645" t="s">
        <v>227</v>
      </c>
      <c r="LNM2" s="645"/>
      <c r="LNN2" s="378" t="s">
        <v>170</v>
      </c>
      <c r="LNO2" s="43" t="s">
        <v>8</v>
      </c>
      <c r="LNP2" s="43"/>
      <c r="LNQ2" s="43"/>
      <c r="LNR2" s="43"/>
      <c r="LNS2" s="100"/>
      <c r="LNT2" s="645" t="s">
        <v>227</v>
      </c>
      <c r="LNU2" s="645"/>
      <c r="LNV2" s="378" t="s">
        <v>170</v>
      </c>
      <c r="LNW2" s="43" t="s">
        <v>8</v>
      </c>
      <c r="LNX2" s="43"/>
      <c r="LNY2" s="43"/>
      <c r="LNZ2" s="43"/>
      <c r="LOA2" s="100"/>
      <c r="LOB2" s="645" t="s">
        <v>227</v>
      </c>
      <c r="LOC2" s="645"/>
      <c r="LOD2" s="378" t="s">
        <v>170</v>
      </c>
      <c r="LOE2" s="43" t="s">
        <v>8</v>
      </c>
      <c r="LOF2" s="43"/>
      <c r="LOG2" s="43"/>
      <c r="LOH2" s="43"/>
      <c r="LOI2" s="100"/>
      <c r="LOJ2" s="645" t="s">
        <v>227</v>
      </c>
      <c r="LOK2" s="645"/>
      <c r="LOL2" s="378" t="s">
        <v>170</v>
      </c>
      <c r="LOM2" s="43" t="s">
        <v>8</v>
      </c>
      <c r="LON2" s="43"/>
      <c r="LOO2" s="43"/>
      <c r="LOP2" s="43"/>
      <c r="LOQ2" s="100"/>
      <c r="LOR2" s="645" t="s">
        <v>227</v>
      </c>
      <c r="LOS2" s="645"/>
      <c r="LOT2" s="378" t="s">
        <v>170</v>
      </c>
      <c r="LOU2" s="43" t="s">
        <v>8</v>
      </c>
      <c r="LOV2" s="43"/>
      <c r="LOW2" s="43"/>
      <c r="LOX2" s="43"/>
      <c r="LOY2" s="100"/>
      <c r="LOZ2" s="645" t="s">
        <v>227</v>
      </c>
      <c r="LPA2" s="645"/>
      <c r="LPB2" s="378" t="s">
        <v>170</v>
      </c>
      <c r="LPC2" s="43" t="s">
        <v>8</v>
      </c>
      <c r="LPD2" s="43"/>
      <c r="LPE2" s="43"/>
      <c r="LPF2" s="43"/>
      <c r="LPG2" s="100"/>
      <c r="LPH2" s="645" t="s">
        <v>227</v>
      </c>
      <c r="LPI2" s="645"/>
      <c r="LPJ2" s="378" t="s">
        <v>170</v>
      </c>
      <c r="LPK2" s="43" t="s">
        <v>8</v>
      </c>
      <c r="LPL2" s="43"/>
      <c r="LPM2" s="43"/>
      <c r="LPN2" s="43"/>
      <c r="LPO2" s="100"/>
      <c r="LPP2" s="645" t="s">
        <v>227</v>
      </c>
      <c r="LPQ2" s="645"/>
      <c r="LPR2" s="378" t="s">
        <v>170</v>
      </c>
      <c r="LPS2" s="43" t="s">
        <v>8</v>
      </c>
      <c r="LPT2" s="43"/>
      <c r="LPU2" s="43"/>
      <c r="LPV2" s="43"/>
      <c r="LPW2" s="100"/>
      <c r="LPX2" s="645" t="s">
        <v>227</v>
      </c>
      <c r="LPY2" s="645"/>
      <c r="LPZ2" s="378" t="s">
        <v>170</v>
      </c>
      <c r="LQA2" s="43" t="s">
        <v>8</v>
      </c>
      <c r="LQB2" s="43"/>
      <c r="LQC2" s="43"/>
      <c r="LQD2" s="43"/>
      <c r="LQE2" s="100"/>
      <c r="LQF2" s="645" t="s">
        <v>227</v>
      </c>
      <c r="LQG2" s="645"/>
      <c r="LQH2" s="378" t="s">
        <v>170</v>
      </c>
      <c r="LQI2" s="43" t="s">
        <v>8</v>
      </c>
      <c r="LQJ2" s="43"/>
      <c r="LQK2" s="43"/>
      <c r="LQL2" s="43"/>
      <c r="LQM2" s="100"/>
      <c r="LQN2" s="645" t="s">
        <v>227</v>
      </c>
      <c r="LQO2" s="645"/>
      <c r="LQP2" s="378" t="s">
        <v>170</v>
      </c>
      <c r="LQQ2" s="43" t="s">
        <v>8</v>
      </c>
      <c r="LQR2" s="43"/>
      <c r="LQS2" s="43"/>
      <c r="LQT2" s="43"/>
      <c r="LQU2" s="100"/>
      <c r="LQV2" s="645" t="s">
        <v>227</v>
      </c>
      <c r="LQW2" s="645"/>
      <c r="LQX2" s="378" t="s">
        <v>170</v>
      </c>
      <c r="LQY2" s="43" t="s">
        <v>8</v>
      </c>
      <c r="LQZ2" s="43"/>
      <c r="LRA2" s="43"/>
      <c r="LRB2" s="43"/>
      <c r="LRC2" s="100"/>
      <c r="LRD2" s="645" t="s">
        <v>227</v>
      </c>
      <c r="LRE2" s="645"/>
      <c r="LRF2" s="378" t="s">
        <v>170</v>
      </c>
      <c r="LRG2" s="43" t="s">
        <v>8</v>
      </c>
      <c r="LRH2" s="43"/>
      <c r="LRI2" s="43"/>
      <c r="LRJ2" s="43"/>
      <c r="LRK2" s="100"/>
      <c r="LRL2" s="645" t="s">
        <v>227</v>
      </c>
      <c r="LRM2" s="645"/>
      <c r="LRN2" s="378" t="s">
        <v>170</v>
      </c>
      <c r="LRO2" s="43" t="s">
        <v>8</v>
      </c>
      <c r="LRP2" s="43"/>
      <c r="LRQ2" s="43"/>
      <c r="LRR2" s="43"/>
      <c r="LRS2" s="100"/>
      <c r="LRT2" s="645" t="s">
        <v>227</v>
      </c>
      <c r="LRU2" s="645"/>
      <c r="LRV2" s="378" t="s">
        <v>170</v>
      </c>
      <c r="LRW2" s="43" t="s">
        <v>8</v>
      </c>
      <c r="LRX2" s="43"/>
      <c r="LRY2" s="43"/>
      <c r="LRZ2" s="43"/>
      <c r="LSA2" s="100"/>
      <c r="LSB2" s="645" t="s">
        <v>227</v>
      </c>
      <c r="LSC2" s="645"/>
      <c r="LSD2" s="378" t="s">
        <v>170</v>
      </c>
      <c r="LSE2" s="43" t="s">
        <v>8</v>
      </c>
      <c r="LSF2" s="43"/>
      <c r="LSG2" s="43"/>
      <c r="LSH2" s="43"/>
      <c r="LSI2" s="100"/>
      <c r="LSJ2" s="645" t="s">
        <v>227</v>
      </c>
      <c r="LSK2" s="645"/>
      <c r="LSL2" s="378" t="s">
        <v>170</v>
      </c>
      <c r="LSM2" s="43" t="s">
        <v>8</v>
      </c>
      <c r="LSN2" s="43"/>
      <c r="LSO2" s="43"/>
      <c r="LSP2" s="43"/>
      <c r="LSQ2" s="100"/>
      <c r="LSR2" s="645" t="s">
        <v>227</v>
      </c>
      <c r="LSS2" s="645"/>
      <c r="LST2" s="378" t="s">
        <v>170</v>
      </c>
      <c r="LSU2" s="43" t="s">
        <v>8</v>
      </c>
      <c r="LSV2" s="43"/>
      <c r="LSW2" s="43"/>
      <c r="LSX2" s="43"/>
      <c r="LSY2" s="100"/>
      <c r="LSZ2" s="645" t="s">
        <v>227</v>
      </c>
      <c r="LTA2" s="645"/>
      <c r="LTB2" s="378" t="s">
        <v>170</v>
      </c>
      <c r="LTC2" s="43" t="s">
        <v>8</v>
      </c>
      <c r="LTD2" s="43"/>
      <c r="LTE2" s="43"/>
      <c r="LTF2" s="43"/>
      <c r="LTG2" s="100"/>
      <c r="LTH2" s="645" t="s">
        <v>227</v>
      </c>
      <c r="LTI2" s="645"/>
      <c r="LTJ2" s="378" t="s">
        <v>170</v>
      </c>
      <c r="LTK2" s="43" t="s">
        <v>8</v>
      </c>
      <c r="LTL2" s="43"/>
      <c r="LTM2" s="43"/>
      <c r="LTN2" s="43"/>
      <c r="LTO2" s="100"/>
      <c r="LTP2" s="645" t="s">
        <v>227</v>
      </c>
      <c r="LTQ2" s="645"/>
      <c r="LTR2" s="378" t="s">
        <v>170</v>
      </c>
      <c r="LTS2" s="43" t="s">
        <v>8</v>
      </c>
      <c r="LTT2" s="43"/>
      <c r="LTU2" s="43"/>
      <c r="LTV2" s="43"/>
      <c r="LTW2" s="100"/>
      <c r="LTX2" s="645" t="s">
        <v>227</v>
      </c>
      <c r="LTY2" s="645"/>
      <c r="LTZ2" s="378" t="s">
        <v>170</v>
      </c>
      <c r="LUA2" s="43" t="s">
        <v>8</v>
      </c>
      <c r="LUB2" s="43"/>
      <c r="LUC2" s="43"/>
      <c r="LUD2" s="43"/>
      <c r="LUE2" s="100"/>
      <c r="LUF2" s="645" t="s">
        <v>227</v>
      </c>
      <c r="LUG2" s="645"/>
      <c r="LUH2" s="378" t="s">
        <v>170</v>
      </c>
      <c r="LUI2" s="43" t="s">
        <v>8</v>
      </c>
      <c r="LUJ2" s="43"/>
      <c r="LUK2" s="43"/>
      <c r="LUL2" s="43"/>
      <c r="LUM2" s="100"/>
      <c r="LUN2" s="645" t="s">
        <v>227</v>
      </c>
      <c r="LUO2" s="645"/>
      <c r="LUP2" s="378" t="s">
        <v>170</v>
      </c>
      <c r="LUQ2" s="43" t="s">
        <v>8</v>
      </c>
      <c r="LUR2" s="43"/>
      <c r="LUS2" s="43"/>
      <c r="LUT2" s="43"/>
      <c r="LUU2" s="100"/>
      <c r="LUV2" s="645" t="s">
        <v>227</v>
      </c>
      <c r="LUW2" s="645"/>
      <c r="LUX2" s="378" t="s">
        <v>170</v>
      </c>
      <c r="LUY2" s="43" t="s">
        <v>8</v>
      </c>
      <c r="LUZ2" s="43"/>
      <c r="LVA2" s="43"/>
      <c r="LVB2" s="43"/>
      <c r="LVC2" s="100"/>
      <c r="LVD2" s="645" t="s">
        <v>227</v>
      </c>
      <c r="LVE2" s="645"/>
      <c r="LVF2" s="378" t="s">
        <v>170</v>
      </c>
      <c r="LVG2" s="43" t="s">
        <v>8</v>
      </c>
      <c r="LVH2" s="43"/>
      <c r="LVI2" s="43"/>
      <c r="LVJ2" s="43"/>
      <c r="LVK2" s="100"/>
      <c r="LVL2" s="645" t="s">
        <v>227</v>
      </c>
      <c r="LVM2" s="645"/>
      <c r="LVN2" s="378" t="s">
        <v>170</v>
      </c>
      <c r="LVO2" s="43" t="s">
        <v>8</v>
      </c>
      <c r="LVP2" s="43"/>
      <c r="LVQ2" s="43"/>
      <c r="LVR2" s="43"/>
      <c r="LVS2" s="100"/>
      <c r="LVT2" s="645" t="s">
        <v>227</v>
      </c>
      <c r="LVU2" s="645"/>
      <c r="LVV2" s="378" t="s">
        <v>170</v>
      </c>
      <c r="LVW2" s="43" t="s">
        <v>8</v>
      </c>
      <c r="LVX2" s="43"/>
      <c r="LVY2" s="43"/>
      <c r="LVZ2" s="43"/>
      <c r="LWA2" s="100"/>
      <c r="LWB2" s="645" t="s">
        <v>227</v>
      </c>
      <c r="LWC2" s="645"/>
      <c r="LWD2" s="378" t="s">
        <v>170</v>
      </c>
      <c r="LWE2" s="43" t="s">
        <v>8</v>
      </c>
      <c r="LWF2" s="43"/>
      <c r="LWG2" s="43"/>
      <c r="LWH2" s="43"/>
      <c r="LWI2" s="100"/>
      <c r="LWJ2" s="645" t="s">
        <v>227</v>
      </c>
      <c r="LWK2" s="645"/>
      <c r="LWL2" s="378" t="s">
        <v>170</v>
      </c>
      <c r="LWM2" s="43" t="s">
        <v>8</v>
      </c>
      <c r="LWN2" s="43"/>
      <c r="LWO2" s="43"/>
      <c r="LWP2" s="43"/>
      <c r="LWQ2" s="100"/>
      <c r="LWR2" s="645" t="s">
        <v>227</v>
      </c>
      <c r="LWS2" s="645"/>
      <c r="LWT2" s="378" t="s">
        <v>170</v>
      </c>
      <c r="LWU2" s="43" t="s">
        <v>8</v>
      </c>
      <c r="LWV2" s="43"/>
      <c r="LWW2" s="43"/>
      <c r="LWX2" s="43"/>
      <c r="LWY2" s="100"/>
      <c r="LWZ2" s="645" t="s">
        <v>227</v>
      </c>
      <c r="LXA2" s="645"/>
      <c r="LXB2" s="378" t="s">
        <v>170</v>
      </c>
      <c r="LXC2" s="43" t="s">
        <v>8</v>
      </c>
      <c r="LXD2" s="43"/>
      <c r="LXE2" s="43"/>
      <c r="LXF2" s="43"/>
      <c r="LXG2" s="100"/>
      <c r="LXH2" s="645" t="s">
        <v>227</v>
      </c>
      <c r="LXI2" s="645"/>
      <c r="LXJ2" s="378" t="s">
        <v>170</v>
      </c>
      <c r="LXK2" s="43" t="s">
        <v>8</v>
      </c>
      <c r="LXL2" s="43"/>
      <c r="LXM2" s="43"/>
      <c r="LXN2" s="43"/>
      <c r="LXO2" s="100"/>
      <c r="LXP2" s="645" t="s">
        <v>227</v>
      </c>
      <c r="LXQ2" s="645"/>
      <c r="LXR2" s="378" t="s">
        <v>170</v>
      </c>
      <c r="LXS2" s="43" t="s">
        <v>8</v>
      </c>
      <c r="LXT2" s="43"/>
      <c r="LXU2" s="43"/>
      <c r="LXV2" s="43"/>
      <c r="LXW2" s="100"/>
      <c r="LXX2" s="645" t="s">
        <v>227</v>
      </c>
      <c r="LXY2" s="645"/>
      <c r="LXZ2" s="378" t="s">
        <v>170</v>
      </c>
      <c r="LYA2" s="43" t="s">
        <v>8</v>
      </c>
      <c r="LYB2" s="43"/>
      <c r="LYC2" s="43"/>
      <c r="LYD2" s="43"/>
      <c r="LYE2" s="100"/>
      <c r="LYF2" s="645" t="s">
        <v>227</v>
      </c>
      <c r="LYG2" s="645"/>
      <c r="LYH2" s="378" t="s">
        <v>170</v>
      </c>
      <c r="LYI2" s="43" t="s">
        <v>8</v>
      </c>
      <c r="LYJ2" s="43"/>
      <c r="LYK2" s="43"/>
      <c r="LYL2" s="43"/>
      <c r="LYM2" s="100"/>
      <c r="LYN2" s="645" t="s">
        <v>227</v>
      </c>
      <c r="LYO2" s="645"/>
      <c r="LYP2" s="378" t="s">
        <v>170</v>
      </c>
      <c r="LYQ2" s="43" t="s">
        <v>8</v>
      </c>
      <c r="LYR2" s="43"/>
      <c r="LYS2" s="43"/>
      <c r="LYT2" s="43"/>
      <c r="LYU2" s="100"/>
      <c r="LYV2" s="645" t="s">
        <v>227</v>
      </c>
      <c r="LYW2" s="645"/>
      <c r="LYX2" s="378" t="s">
        <v>170</v>
      </c>
      <c r="LYY2" s="43" t="s">
        <v>8</v>
      </c>
      <c r="LYZ2" s="43"/>
      <c r="LZA2" s="43"/>
      <c r="LZB2" s="43"/>
      <c r="LZC2" s="100"/>
      <c r="LZD2" s="645" t="s">
        <v>227</v>
      </c>
      <c r="LZE2" s="645"/>
      <c r="LZF2" s="378" t="s">
        <v>170</v>
      </c>
      <c r="LZG2" s="43" t="s">
        <v>8</v>
      </c>
      <c r="LZH2" s="43"/>
      <c r="LZI2" s="43"/>
      <c r="LZJ2" s="43"/>
      <c r="LZK2" s="100"/>
      <c r="LZL2" s="645" t="s">
        <v>227</v>
      </c>
      <c r="LZM2" s="645"/>
      <c r="LZN2" s="378" t="s">
        <v>170</v>
      </c>
      <c r="LZO2" s="43" t="s">
        <v>8</v>
      </c>
      <c r="LZP2" s="43"/>
      <c r="LZQ2" s="43"/>
      <c r="LZR2" s="43"/>
      <c r="LZS2" s="100"/>
      <c r="LZT2" s="645" t="s">
        <v>227</v>
      </c>
      <c r="LZU2" s="645"/>
      <c r="LZV2" s="378" t="s">
        <v>170</v>
      </c>
      <c r="LZW2" s="43" t="s">
        <v>8</v>
      </c>
      <c r="LZX2" s="43"/>
      <c r="LZY2" s="43"/>
      <c r="LZZ2" s="43"/>
      <c r="MAA2" s="100"/>
      <c r="MAB2" s="645" t="s">
        <v>227</v>
      </c>
      <c r="MAC2" s="645"/>
      <c r="MAD2" s="378" t="s">
        <v>170</v>
      </c>
      <c r="MAE2" s="43" t="s">
        <v>8</v>
      </c>
      <c r="MAF2" s="43"/>
      <c r="MAG2" s="43"/>
      <c r="MAH2" s="43"/>
      <c r="MAI2" s="100"/>
      <c r="MAJ2" s="645" t="s">
        <v>227</v>
      </c>
      <c r="MAK2" s="645"/>
      <c r="MAL2" s="378" t="s">
        <v>170</v>
      </c>
      <c r="MAM2" s="43" t="s">
        <v>8</v>
      </c>
      <c r="MAN2" s="43"/>
      <c r="MAO2" s="43"/>
      <c r="MAP2" s="43"/>
      <c r="MAQ2" s="100"/>
      <c r="MAR2" s="645" t="s">
        <v>227</v>
      </c>
      <c r="MAS2" s="645"/>
      <c r="MAT2" s="378" t="s">
        <v>170</v>
      </c>
      <c r="MAU2" s="43" t="s">
        <v>8</v>
      </c>
      <c r="MAV2" s="43"/>
      <c r="MAW2" s="43"/>
      <c r="MAX2" s="43"/>
      <c r="MAY2" s="100"/>
      <c r="MAZ2" s="645" t="s">
        <v>227</v>
      </c>
      <c r="MBA2" s="645"/>
      <c r="MBB2" s="378" t="s">
        <v>170</v>
      </c>
      <c r="MBC2" s="43" t="s">
        <v>8</v>
      </c>
      <c r="MBD2" s="43"/>
      <c r="MBE2" s="43"/>
      <c r="MBF2" s="43"/>
      <c r="MBG2" s="100"/>
      <c r="MBH2" s="645" t="s">
        <v>227</v>
      </c>
      <c r="MBI2" s="645"/>
      <c r="MBJ2" s="378" t="s">
        <v>170</v>
      </c>
      <c r="MBK2" s="43" t="s">
        <v>8</v>
      </c>
      <c r="MBL2" s="43"/>
      <c r="MBM2" s="43"/>
      <c r="MBN2" s="43"/>
      <c r="MBO2" s="100"/>
      <c r="MBP2" s="645" t="s">
        <v>227</v>
      </c>
      <c r="MBQ2" s="645"/>
      <c r="MBR2" s="378" t="s">
        <v>170</v>
      </c>
      <c r="MBS2" s="43" t="s">
        <v>8</v>
      </c>
      <c r="MBT2" s="43"/>
      <c r="MBU2" s="43"/>
      <c r="MBV2" s="43"/>
      <c r="MBW2" s="100"/>
      <c r="MBX2" s="645" t="s">
        <v>227</v>
      </c>
      <c r="MBY2" s="645"/>
      <c r="MBZ2" s="378" t="s">
        <v>170</v>
      </c>
      <c r="MCA2" s="43" t="s">
        <v>8</v>
      </c>
      <c r="MCB2" s="43"/>
      <c r="MCC2" s="43"/>
      <c r="MCD2" s="43"/>
      <c r="MCE2" s="100"/>
      <c r="MCF2" s="645" t="s">
        <v>227</v>
      </c>
      <c r="MCG2" s="645"/>
      <c r="MCH2" s="378" t="s">
        <v>170</v>
      </c>
      <c r="MCI2" s="43" t="s">
        <v>8</v>
      </c>
      <c r="MCJ2" s="43"/>
      <c r="MCK2" s="43"/>
      <c r="MCL2" s="43"/>
      <c r="MCM2" s="100"/>
      <c r="MCN2" s="645" t="s">
        <v>227</v>
      </c>
      <c r="MCO2" s="645"/>
      <c r="MCP2" s="378" t="s">
        <v>170</v>
      </c>
      <c r="MCQ2" s="43" t="s">
        <v>8</v>
      </c>
      <c r="MCR2" s="43"/>
      <c r="MCS2" s="43"/>
      <c r="MCT2" s="43"/>
      <c r="MCU2" s="100"/>
      <c r="MCV2" s="645" t="s">
        <v>227</v>
      </c>
      <c r="MCW2" s="645"/>
      <c r="MCX2" s="378" t="s">
        <v>170</v>
      </c>
      <c r="MCY2" s="43" t="s">
        <v>8</v>
      </c>
      <c r="MCZ2" s="43"/>
      <c r="MDA2" s="43"/>
      <c r="MDB2" s="43"/>
      <c r="MDC2" s="100"/>
      <c r="MDD2" s="645" t="s">
        <v>227</v>
      </c>
      <c r="MDE2" s="645"/>
      <c r="MDF2" s="378" t="s">
        <v>170</v>
      </c>
      <c r="MDG2" s="43" t="s">
        <v>8</v>
      </c>
      <c r="MDH2" s="43"/>
      <c r="MDI2" s="43"/>
      <c r="MDJ2" s="43"/>
      <c r="MDK2" s="100"/>
      <c r="MDL2" s="645" t="s">
        <v>227</v>
      </c>
      <c r="MDM2" s="645"/>
      <c r="MDN2" s="378" t="s">
        <v>170</v>
      </c>
      <c r="MDO2" s="43" t="s">
        <v>8</v>
      </c>
      <c r="MDP2" s="43"/>
      <c r="MDQ2" s="43"/>
      <c r="MDR2" s="43"/>
      <c r="MDS2" s="100"/>
      <c r="MDT2" s="645" t="s">
        <v>227</v>
      </c>
      <c r="MDU2" s="645"/>
      <c r="MDV2" s="378" t="s">
        <v>170</v>
      </c>
      <c r="MDW2" s="43" t="s">
        <v>8</v>
      </c>
      <c r="MDX2" s="43"/>
      <c r="MDY2" s="43"/>
      <c r="MDZ2" s="43"/>
      <c r="MEA2" s="100"/>
      <c r="MEB2" s="645" t="s">
        <v>227</v>
      </c>
      <c r="MEC2" s="645"/>
      <c r="MED2" s="378" t="s">
        <v>170</v>
      </c>
      <c r="MEE2" s="43" t="s">
        <v>8</v>
      </c>
      <c r="MEF2" s="43"/>
      <c r="MEG2" s="43"/>
      <c r="MEH2" s="43"/>
      <c r="MEI2" s="100"/>
      <c r="MEJ2" s="645" t="s">
        <v>227</v>
      </c>
      <c r="MEK2" s="645"/>
      <c r="MEL2" s="378" t="s">
        <v>170</v>
      </c>
      <c r="MEM2" s="43" t="s">
        <v>8</v>
      </c>
      <c r="MEN2" s="43"/>
      <c r="MEO2" s="43"/>
      <c r="MEP2" s="43"/>
      <c r="MEQ2" s="100"/>
      <c r="MER2" s="645" t="s">
        <v>227</v>
      </c>
      <c r="MES2" s="645"/>
      <c r="MET2" s="378" t="s">
        <v>170</v>
      </c>
      <c r="MEU2" s="43" t="s">
        <v>8</v>
      </c>
      <c r="MEV2" s="43"/>
      <c r="MEW2" s="43"/>
      <c r="MEX2" s="43"/>
      <c r="MEY2" s="100"/>
      <c r="MEZ2" s="645" t="s">
        <v>227</v>
      </c>
      <c r="MFA2" s="645"/>
      <c r="MFB2" s="378" t="s">
        <v>170</v>
      </c>
      <c r="MFC2" s="43" t="s">
        <v>8</v>
      </c>
      <c r="MFD2" s="43"/>
      <c r="MFE2" s="43"/>
      <c r="MFF2" s="43"/>
      <c r="MFG2" s="100"/>
      <c r="MFH2" s="645" t="s">
        <v>227</v>
      </c>
      <c r="MFI2" s="645"/>
      <c r="MFJ2" s="378" t="s">
        <v>170</v>
      </c>
      <c r="MFK2" s="43" t="s">
        <v>8</v>
      </c>
      <c r="MFL2" s="43"/>
      <c r="MFM2" s="43"/>
      <c r="MFN2" s="43"/>
      <c r="MFO2" s="100"/>
      <c r="MFP2" s="645" t="s">
        <v>227</v>
      </c>
      <c r="MFQ2" s="645"/>
      <c r="MFR2" s="378" t="s">
        <v>170</v>
      </c>
      <c r="MFS2" s="43" t="s">
        <v>8</v>
      </c>
      <c r="MFT2" s="43"/>
      <c r="MFU2" s="43"/>
      <c r="MFV2" s="43"/>
      <c r="MFW2" s="100"/>
      <c r="MFX2" s="645" t="s">
        <v>227</v>
      </c>
      <c r="MFY2" s="645"/>
      <c r="MFZ2" s="378" t="s">
        <v>170</v>
      </c>
      <c r="MGA2" s="43" t="s">
        <v>8</v>
      </c>
      <c r="MGB2" s="43"/>
      <c r="MGC2" s="43"/>
      <c r="MGD2" s="43"/>
      <c r="MGE2" s="100"/>
      <c r="MGF2" s="645" t="s">
        <v>227</v>
      </c>
      <c r="MGG2" s="645"/>
      <c r="MGH2" s="378" t="s">
        <v>170</v>
      </c>
      <c r="MGI2" s="43" t="s">
        <v>8</v>
      </c>
      <c r="MGJ2" s="43"/>
      <c r="MGK2" s="43"/>
      <c r="MGL2" s="43"/>
      <c r="MGM2" s="100"/>
      <c r="MGN2" s="645" t="s">
        <v>227</v>
      </c>
      <c r="MGO2" s="645"/>
      <c r="MGP2" s="378" t="s">
        <v>170</v>
      </c>
      <c r="MGQ2" s="43" t="s">
        <v>8</v>
      </c>
      <c r="MGR2" s="43"/>
      <c r="MGS2" s="43"/>
      <c r="MGT2" s="43"/>
      <c r="MGU2" s="100"/>
      <c r="MGV2" s="645" t="s">
        <v>227</v>
      </c>
      <c r="MGW2" s="645"/>
      <c r="MGX2" s="378" t="s">
        <v>170</v>
      </c>
      <c r="MGY2" s="43" t="s">
        <v>8</v>
      </c>
      <c r="MGZ2" s="43"/>
      <c r="MHA2" s="43"/>
      <c r="MHB2" s="43"/>
      <c r="MHC2" s="100"/>
      <c r="MHD2" s="645" t="s">
        <v>227</v>
      </c>
      <c r="MHE2" s="645"/>
      <c r="MHF2" s="378" t="s">
        <v>170</v>
      </c>
      <c r="MHG2" s="43" t="s">
        <v>8</v>
      </c>
      <c r="MHH2" s="43"/>
      <c r="MHI2" s="43"/>
      <c r="MHJ2" s="43"/>
      <c r="MHK2" s="100"/>
      <c r="MHL2" s="645" t="s">
        <v>227</v>
      </c>
      <c r="MHM2" s="645"/>
      <c r="MHN2" s="378" t="s">
        <v>170</v>
      </c>
      <c r="MHO2" s="43" t="s">
        <v>8</v>
      </c>
      <c r="MHP2" s="43"/>
      <c r="MHQ2" s="43"/>
      <c r="MHR2" s="43"/>
      <c r="MHS2" s="100"/>
      <c r="MHT2" s="645" t="s">
        <v>227</v>
      </c>
      <c r="MHU2" s="645"/>
      <c r="MHV2" s="378" t="s">
        <v>170</v>
      </c>
      <c r="MHW2" s="43" t="s">
        <v>8</v>
      </c>
      <c r="MHX2" s="43"/>
      <c r="MHY2" s="43"/>
      <c r="MHZ2" s="43"/>
      <c r="MIA2" s="100"/>
      <c r="MIB2" s="645" t="s">
        <v>227</v>
      </c>
      <c r="MIC2" s="645"/>
      <c r="MID2" s="378" t="s">
        <v>170</v>
      </c>
      <c r="MIE2" s="43" t="s">
        <v>8</v>
      </c>
      <c r="MIF2" s="43"/>
      <c r="MIG2" s="43"/>
      <c r="MIH2" s="43"/>
      <c r="MII2" s="100"/>
      <c r="MIJ2" s="645" t="s">
        <v>227</v>
      </c>
      <c r="MIK2" s="645"/>
      <c r="MIL2" s="378" t="s">
        <v>170</v>
      </c>
      <c r="MIM2" s="43" t="s">
        <v>8</v>
      </c>
      <c r="MIN2" s="43"/>
      <c r="MIO2" s="43"/>
      <c r="MIP2" s="43"/>
      <c r="MIQ2" s="100"/>
      <c r="MIR2" s="645" t="s">
        <v>227</v>
      </c>
      <c r="MIS2" s="645"/>
      <c r="MIT2" s="378" t="s">
        <v>170</v>
      </c>
      <c r="MIU2" s="43" t="s">
        <v>8</v>
      </c>
      <c r="MIV2" s="43"/>
      <c r="MIW2" s="43"/>
      <c r="MIX2" s="43"/>
      <c r="MIY2" s="100"/>
      <c r="MIZ2" s="645" t="s">
        <v>227</v>
      </c>
      <c r="MJA2" s="645"/>
      <c r="MJB2" s="378" t="s">
        <v>170</v>
      </c>
      <c r="MJC2" s="43" t="s">
        <v>8</v>
      </c>
      <c r="MJD2" s="43"/>
      <c r="MJE2" s="43"/>
      <c r="MJF2" s="43"/>
      <c r="MJG2" s="100"/>
      <c r="MJH2" s="645" t="s">
        <v>227</v>
      </c>
      <c r="MJI2" s="645"/>
      <c r="MJJ2" s="378" t="s">
        <v>170</v>
      </c>
      <c r="MJK2" s="43" t="s">
        <v>8</v>
      </c>
      <c r="MJL2" s="43"/>
      <c r="MJM2" s="43"/>
      <c r="MJN2" s="43"/>
      <c r="MJO2" s="100"/>
      <c r="MJP2" s="645" t="s">
        <v>227</v>
      </c>
      <c r="MJQ2" s="645"/>
      <c r="MJR2" s="378" t="s">
        <v>170</v>
      </c>
      <c r="MJS2" s="43" t="s">
        <v>8</v>
      </c>
      <c r="MJT2" s="43"/>
      <c r="MJU2" s="43"/>
      <c r="MJV2" s="43"/>
      <c r="MJW2" s="100"/>
      <c r="MJX2" s="645" t="s">
        <v>227</v>
      </c>
      <c r="MJY2" s="645"/>
      <c r="MJZ2" s="378" t="s">
        <v>170</v>
      </c>
      <c r="MKA2" s="43" t="s">
        <v>8</v>
      </c>
      <c r="MKB2" s="43"/>
      <c r="MKC2" s="43"/>
      <c r="MKD2" s="43"/>
      <c r="MKE2" s="100"/>
      <c r="MKF2" s="645" t="s">
        <v>227</v>
      </c>
      <c r="MKG2" s="645"/>
      <c r="MKH2" s="378" t="s">
        <v>170</v>
      </c>
      <c r="MKI2" s="43" t="s">
        <v>8</v>
      </c>
      <c r="MKJ2" s="43"/>
      <c r="MKK2" s="43"/>
      <c r="MKL2" s="43"/>
      <c r="MKM2" s="100"/>
      <c r="MKN2" s="645" t="s">
        <v>227</v>
      </c>
      <c r="MKO2" s="645"/>
      <c r="MKP2" s="378" t="s">
        <v>170</v>
      </c>
      <c r="MKQ2" s="43" t="s">
        <v>8</v>
      </c>
      <c r="MKR2" s="43"/>
      <c r="MKS2" s="43"/>
      <c r="MKT2" s="43"/>
      <c r="MKU2" s="100"/>
      <c r="MKV2" s="645" t="s">
        <v>227</v>
      </c>
      <c r="MKW2" s="645"/>
      <c r="MKX2" s="378" t="s">
        <v>170</v>
      </c>
      <c r="MKY2" s="43" t="s">
        <v>8</v>
      </c>
      <c r="MKZ2" s="43"/>
      <c r="MLA2" s="43"/>
      <c r="MLB2" s="43"/>
      <c r="MLC2" s="100"/>
      <c r="MLD2" s="645" t="s">
        <v>227</v>
      </c>
      <c r="MLE2" s="645"/>
      <c r="MLF2" s="378" t="s">
        <v>170</v>
      </c>
      <c r="MLG2" s="43" t="s">
        <v>8</v>
      </c>
      <c r="MLH2" s="43"/>
      <c r="MLI2" s="43"/>
      <c r="MLJ2" s="43"/>
      <c r="MLK2" s="100"/>
      <c r="MLL2" s="645" t="s">
        <v>227</v>
      </c>
      <c r="MLM2" s="645"/>
      <c r="MLN2" s="378" t="s">
        <v>170</v>
      </c>
      <c r="MLO2" s="43" t="s">
        <v>8</v>
      </c>
      <c r="MLP2" s="43"/>
      <c r="MLQ2" s="43"/>
      <c r="MLR2" s="43"/>
      <c r="MLS2" s="100"/>
      <c r="MLT2" s="645" t="s">
        <v>227</v>
      </c>
      <c r="MLU2" s="645"/>
      <c r="MLV2" s="378" t="s">
        <v>170</v>
      </c>
      <c r="MLW2" s="43" t="s">
        <v>8</v>
      </c>
      <c r="MLX2" s="43"/>
      <c r="MLY2" s="43"/>
      <c r="MLZ2" s="43"/>
      <c r="MMA2" s="100"/>
      <c r="MMB2" s="645" t="s">
        <v>227</v>
      </c>
      <c r="MMC2" s="645"/>
      <c r="MMD2" s="378" t="s">
        <v>170</v>
      </c>
      <c r="MME2" s="43" t="s">
        <v>8</v>
      </c>
      <c r="MMF2" s="43"/>
      <c r="MMG2" s="43"/>
      <c r="MMH2" s="43"/>
      <c r="MMI2" s="100"/>
      <c r="MMJ2" s="645" t="s">
        <v>227</v>
      </c>
      <c r="MMK2" s="645"/>
      <c r="MML2" s="378" t="s">
        <v>170</v>
      </c>
      <c r="MMM2" s="43" t="s">
        <v>8</v>
      </c>
      <c r="MMN2" s="43"/>
      <c r="MMO2" s="43"/>
      <c r="MMP2" s="43"/>
      <c r="MMQ2" s="100"/>
      <c r="MMR2" s="645" t="s">
        <v>227</v>
      </c>
      <c r="MMS2" s="645"/>
      <c r="MMT2" s="378" t="s">
        <v>170</v>
      </c>
      <c r="MMU2" s="43" t="s">
        <v>8</v>
      </c>
      <c r="MMV2" s="43"/>
      <c r="MMW2" s="43"/>
      <c r="MMX2" s="43"/>
      <c r="MMY2" s="100"/>
      <c r="MMZ2" s="645" t="s">
        <v>227</v>
      </c>
      <c r="MNA2" s="645"/>
      <c r="MNB2" s="378" t="s">
        <v>170</v>
      </c>
      <c r="MNC2" s="43" t="s">
        <v>8</v>
      </c>
      <c r="MND2" s="43"/>
      <c r="MNE2" s="43"/>
      <c r="MNF2" s="43"/>
      <c r="MNG2" s="100"/>
      <c r="MNH2" s="645" t="s">
        <v>227</v>
      </c>
      <c r="MNI2" s="645"/>
      <c r="MNJ2" s="378" t="s">
        <v>170</v>
      </c>
      <c r="MNK2" s="43" t="s">
        <v>8</v>
      </c>
      <c r="MNL2" s="43"/>
      <c r="MNM2" s="43"/>
      <c r="MNN2" s="43"/>
      <c r="MNO2" s="100"/>
      <c r="MNP2" s="645" t="s">
        <v>227</v>
      </c>
      <c r="MNQ2" s="645"/>
      <c r="MNR2" s="378" t="s">
        <v>170</v>
      </c>
      <c r="MNS2" s="43" t="s">
        <v>8</v>
      </c>
      <c r="MNT2" s="43"/>
      <c r="MNU2" s="43"/>
      <c r="MNV2" s="43"/>
      <c r="MNW2" s="100"/>
      <c r="MNX2" s="645" t="s">
        <v>227</v>
      </c>
      <c r="MNY2" s="645"/>
      <c r="MNZ2" s="378" t="s">
        <v>170</v>
      </c>
      <c r="MOA2" s="43" t="s">
        <v>8</v>
      </c>
      <c r="MOB2" s="43"/>
      <c r="MOC2" s="43"/>
      <c r="MOD2" s="43"/>
      <c r="MOE2" s="100"/>
      <c r="MOF2" s="645" t="s">
        <v>227</v>
      </c>
      <c r="MOG2" s="645"/>
      <c r="MOH2" s="378" t="s">
        <v>170</v>
      </c>
      <c r="MOI2" s="43" t="s">
        <v>8</v>
      </c>
      <c r="MOJ2" s="43"/>
      <c r="MOK2" s="43"/>
      <c r="MOL2" s="43"/>
      <c r="MOM2" s="100"/>
      <c r="MON2" s="645" t="s">
        <v>227</v>
      </c>
      <c r="MOO2" s="645"/>
      <c r="MOP2" s="378" t="s">
        <v>170</v>
      </c>
      <c r="MOQ2" s="43" t="s">
        <v>8</v>
      </c>
      <c r="MOR2" s="43"/>
      <c r="MOS2" s="43"/>
      <c r="MOT2" s="43"/>
      <c r="MOU2" s="100"/>
      <c r="MOV2" s="645" t="s">
        <v>227</v>
      </c>
      <c r="MOW2" s="645"/>
      <c r="MOX2" s="378" t="s">
        <v>170</v>
      </c>
      <c r="MOY2" s="43" t="s">
        <v>8</v>
      </c>
      <c r="MOZ2" s="43"/>
      <c r="MPA2" s="43"/>
      <c r="MPB2" s="43"/>
      <c r="MPC2" s="100"/>
      <c r="MPD2" s="645" t="s">
        <v>227</v>
      </c>
      <c r="MPE2" s="645"/>
      <c r="MPF2" s="378" t="s">
        <v>170</v>
      </c>
      <c r="MPG2" s="43" t="s">
        <v>8</v>
      </c>
      <c r="MPH2" s="43"/>
      <c r="MPI2" s="43"/>
      <c r="MPJ2" s="43"/>
      <c r="MPK2" s="100"/>
      <c r="MPL2" s="645" t="s">
        <v>227</v>
      </c>
      <c r="MPM2" s="645"/>
      <c r="MPN2" s="378" t="s">
        <v>170</v>
      </c>
      <c r="MPO2" s="43" t="s">
        <v>8</v>
      </c>
      <c r="MPP2" s="43"/>
      <c r="MPQ2" s="43"/>
      <c r="MPR2" s="43"/>
      <c r="MPS2" s="100"/>
      <c r="MPT2" s="645" t="s">
        <v>227</v>
      </c>
      <c r="MPU2" s="645"/>
      <c r="MPV2" s="378" t="s">
        <v>170</v>
      </c>
      <c r="MPW2" s="43" t="s">
        <v>8</v>
      </c>
      <c r="MPX2" s="43"/>
      <c r="MPY2" s="43"/>
      <c r="MPZ2" s="43"/>
      <c r="MQA2" s="100"/>
      <c r="MQB2" s="645" t="s">
        <v>227</v>
      </c>
      <c r="MQC2" s="645"/>
      <c r="MQD2" s="378" t="s">
        <v>170</v>
      </c>
      <c r="MQE2" s="43" t="s">
        <v>8</v>
      </c>
      <c r="MQF2" s="43"/>
      <c r="MQG2" s="43"/>
      <c r="MQH2" s="43"/>
      <c r="MQI2" s="100"/>
      <c r="MQJ2" s="645" t="s">
        <v>227</v>
      </c>
      <c r="MQK2" s="645"/>
      <c r="MQL2" s="378" t="s">
        <v>170</v>
      </c>
      <c r="MQM2" s="43" t="s">
        <v>8</v>
      </c>
      <c r="MQN2" s="43"/>
      <c r="MQO2" s="43"/>
      <c r="MQP2" s="43"/>
      <c r="MQQ2" s="100"/>
      <c r="MQR2" s="645" t="s">
        <v>227</v>
      </c>
      <c r="MQS2" s="645"/>
      <c r="MQT2" s="378" t="s">
        <v>170</v>
      </c>
      <c r="MQU2" s="43" t="s">
        <v>8</v>
      </c>
      <c r="MQV2" s="43"/>
      <c r="MQW2" s="43"/>
      <c r="MQX2" s="43"/>
      <c r="MQY2" s="100"/>
      <c r="MQZ2" s="645" t="s">
        <v>227</v>
      </c>
      <c r="MRA2" s="645"/>
      <c r="MRB2" s="378" t="s">
        <v>170</v>
      </c>
      <c r="MRC2" s="43" t="s">
        <v>8</v>
      </c>
      <c r="MRD2" s="43"/>
      <c r="MRE2" s="43"/>
      <c r="MRF2" s="43"/>
      <c r="MRG2" s="100"/>
      <c r="MRH2" s="645" t="s">
        <v>227</v>
      </c>
      <c r="MRI2" s="645"/>
      <c r="MRJ2" s="378" t="s">
        <v>170</v>
      </c>
      <c r="MRK2" s="43" t="s">
        <v>8</v>
      </c>
      <c r="MRL2" s="43"/>
      <c r="MRM2" s="43"/>
      <c r="MRN2" s="43"/>
      <c r="MRO2" s="100"/>
      <c r="MRP2" s="645" t="s">
        <v>227</v>
      </c>
      <c r="MRQ2" s="645"/>
      <c r="MRR2" s="378" t="s">
        <v>170</v>
      </c>
      <c r="MRS2" s="43" t="s">
        <v>8</v>
      </c>
      <c r="MRT2" s="43"/>
      <c r="MRU2" s="43"/>
      <c r="MRV2" s="43"/>
      <c r="MRW2" s="100"/>
      <c r="MRX2" s="645" t="s">
        <v>227</v>
      </c>
      <c r="MRY2" s="645"/>
      <c r="MRZ2" s="378" t="s">
        <v>170</v>
      </c>
      <c r="MSA2" s="43" t="s">
        <v>8</v>
      </c>
      <c r="MSB2" s="43"/>
      <c r="MSC2" s="43"/>
      <c r="MSD2" s="43"/>
      <c r="MSE2" s="100"/>
      <c r="MSF2" s="645" t="s">
        <v>227</v>
      </c>
      <c r="MSG2" s="645"/>
      <c r="MSH2" s="378" t="s">
        <v>170</v>
      </c>
      <c r="MSI2" s="43" t="s">
        <v>8</v>
      </c>
      <c r="MSJ2" s="43"/>
      <c r="MSK2" s="43"/>
      <c r="MSL2" s="43"/>
      <c r="MSM2" s="100"/>
      <c r="MSN2" s="645" t="s">
        <v>227</v>
      </c>
      <c r="MSO2" s="645"/>
      <c r="MSP2" s="378" t="s">
        <v>170</v>
      </c>
      <c r="MSQ2" s="43" t="s">
        <v>8</v>
      </c>
      <c r="MSR2" s="43"/>
      <c r="MSS2" s="43"/>
      <c r="MST2" s="43"/>
      <c r="MSU2" s="100"/>
      <c r="MSV2" s="645" t="s">
        <v>227</v>
      </c>
      <c r="MSW2" s="645"/>
      <c r="MSX2" s="378" t="s">
        <v>170</v>
      </c>
      <c r="MSY2" s="43" t="s">
        <v>8</v>
      </c>
      <c r="MSZ2" s="43"/>
      <c r="MTA2" s="43"/>
      <c r="MTB2" s="43"/>
      <c r="MTC2" s="100"/>
      <c r="MTD2" s="645" t="s">
        <v>227</v>
      </c>
      <c r="MTE2" s="645"/>
      <c r="MTF2" s="378" t="s">
        <v>170</v>
      </c>
      <c r="MTG2" s="43" t="s">
        <v>8</v>
      </c>
      <c r="MTH2" s="43"/>
      <c r="MTI2" s="43"/>
      <c r="MTJ2" s="43"/>
      <c r="MTK2" s="100"/>
      <c r="MTL2" s="645" t="s">
        <v>227</v>
      </c>
      <c r="MTM2" s="645"/>
      <c r="MTN2" s="378" t="s">
        <v>170</v>
      </c>
      <c r="MTO2" s="43" t="s">
        <v>8</v>
      </c>
      <c r="MTP2" s="43"/>
      <c r="MTQ2" s="43"/>
      <c r="MTR2" s="43"/>
      <c r="MTS2" s="100"/>
      <c r="MTT2" s="645" t="s">
        <v>227</v>
      </c>
      <c r="MTU2" s="645"/>
      <c r="MTV2" s="378" t="s">
        <v>170</v>
      </c>
      <c r="MTW2" s="43" t="s">
        <v>8</v>
      </c>
      <c r="MTX2" s="43"/>
      <c r="MTY2" s="43"/>
      <c r="MTZ2" s="43"/>
      <c r="MUA2" s="100"/>
      <c r="MUB2" s="645" t="s">
        <v>227</v>
      </c>
      <c r="MUC2" s="645"/>
      <c r="MUD2" s="378" t="s">
        <v>170</v>
      </c>
      <c r="MUE2" s="43" t="s">
        <v>8</v>
      </c>
      <c r="MUF2" s="43"/>
      <c r="MUG2" s="43"/>
      <c r="MUH2" s="43"/>
      <c r="MUI2" s="100"/>
      <c r="MUJ2" s="645" t="s">
        <v>227</v>
      </c>
      <c r="MUK2" s="645"/>
      <c r="MUL2" s="378" t="s">
        <v>170</v>
      </c>
      <c r="MUM2" s="43" t="s">
        <v>8</v>
      </c>
      <c r="MUN2" s="43"/>
      <c r="MUO2" s="43"/>
      <c r="MUP2" s="43"/>
      <c r="MUQ2" s="100"/>
      <c r="MUR2" s="645" t="s">
        <v>227</v>
      </c>
      <c r="MUS2" s="645"/>
      <c r="MUT2" s="378" t="s">
        <v>170</v>
      </c>
      <c r="MUU2" s="43" t="s">
        <v>8</v>
      </c>
      <c r="MUV2" s="43"/>
      <c r="MUW2" s="43"/>
      <c r="MUX2" s="43"/>
      <c r="MUY2" s="100"/>
      <c r="MUZ2" s="645" t="s">
        <v>227</v>
      </c>
      <c r="MVA2" s="645"/>
      <c r="MVB2" s="378" t="s">
        <v>170</v>
      </c>
      <c r="MVC2" s="43" t="s">
        <v>8</v>
      </c>
      <c r="MVD2" s="43"/>
      <c r="MVE2" s="43"/>
      <c r="MVF2" s="43"/>
      <c r="MVG2" s="100"/>
      <c r="MVH2" s="645" t="s">
        <v>227</v>
      </c>
      <c r="MVI2" s="645"/>
      <c r="MVJ2" s="378" t="s">
        <v>170</v>
      </c>
      <c r="MVK2" s="43" t="s">
        <v>8</v>
      </c>
      <c r="MVL2" s="43"/>
      <c r="MVM2" s="43"/>
      <c r="MVN2" s="43"/>
      <c r="MVO2" s="100"/>
      <c r="MVP2" s="645" t="s">
        <v>227</v>
      </c>
      <c r="MVQ2" s="645"/>
      <c r="MVR2" s="378" t="s">
        <v>170</v>
      </c>
      <c r="MVS2" s="43" t="s">
        <v>8</v>
      </c>
      <c r="MVT2" s="43"/>
      <c r="MVU2" s="43"/>
      <c r="MVV2" s="43"/>
      <c r="MVW2" s="100"/>
      <c r="MVX2" s="645" t="s">
        <v>227</v>
      </c>
      <c r="MVY2" s="645"/>
      <c r="MVZ2" s="378" t="s">
        <v>170</v>
      </c>
      <c r="MWA2" s="43" t="s">
        <v>8</v>
      </c>
      <c r="MWB2" s="43"/>
      <c r="MWC2" s="43"/>
      <c r="MWD2" s="43"/>
      <c r="MWE2" s="100"/>
      <c r="MWF2" s="645" t="s">
        <v>227</v>
      </c>
      <c r="MWG2" s="645"/>
      <c r="MWH2" s="378" t="s">
        <v>170</v>
      </c>
      <c r="MWI2" s="43" t="s">
        <v>8</v>
      </c>
      <c r="MWJ2" s="43"/>
      <c r="MWK2" s="43"/>
      <c r="MWL2" s="43"/>
      <c r="MWM2" s="100"/>
      <c r="MWN2" s="645" t="s">
        <v>227</v>
      </c>
      <c r="MWO2" s="645"/>
      <c r="MWP2" s="378" t="s">
        <v>170</v>
      </c>
      <c r="MWQ2" s="43" t="s">
        <v>8</v>
      </c>
      <c r="MWR2" s="43"/>
      <c r="MWS2" s="43"/>
      <c r="MWT2" s="43"/>
      <c r="MWU2" s="100"/>
      <c r="MWV2" s="645" t="s">
        <v>227</v>
      </c>
      <c r="MWW2" s="645"/>
      <c r="MWX2" s="378" t="s">
        <v>170</v>
      </c>
      <c r="MWY2" s="43" t="s">
        <v>8</v>
      </c>
      <c r="MWZ2" s="43"/>
      <c r="MXA2" s="43"/>
      <c r="MXB2" s="43"/>
      <c r="MXC2" s="100"/>
      <c r="MXD2" s="645" t="s">
        <v>227</v>
      </c>
      <c r="MXE2" s="645"/>
      <c r="MXF2" s="378" t="s">
        <v>170</v>
      </c>
      <c r="MXG2" s="43" t="s">
        <v>8</v>
      </c>
      <c r="MXH2" s="43"/>
      <c r="MXI2" s="43"/>
      <c r="MXJ2" s="43"/>
      <c r="MXK2" s="100"/>
      <c r="MXL2" s="645" t="s">
        <v>227</v>
      </c>
      <c r="MXM2" s="645"/>
      <c r="MXN2" s="378" t="s">
        <v>170</v>
      </c>
      <c r="MXO2" s="43" t="s">
        <v>8</v>
      </c>
      <c r="MXP2" s="43"/>
      <c r="MXQ2" s="43"/>
      <c r="MXR2" s="43"/>
      <c r="MXS2" s="100"/>
      <c r="MXT2" s="645" t="s">
        <v>227</v>
      </c>
      <c r="MXU2" s="645"/>
      <c r="MXV2" s="378" t="s">
        <v>170</v>
      </c>
      <c r="MXW2" s="43" t="s">
        <v>8</v>
      </c>
      <c r="MXX2" s="43"/>
      <c r="MXY2" s="43"/>
      <c r="MXZ2" s="43"/>
      <c r="MYA2" s="100"/>
      <c r="MYB2" s="645" t="s">
        <v>227</v>
      </c>
      <c r="MYC2" s="645"/>
      <c r="MYD2" s="378" t="s">
        <v>170</v>
      </c>
      <c r="MYE2" s="43" t="s">
        <v>8</v>
      </c>
      <c r="MYF2" s="43"/>
      <c r="MYG2" s="43"/>
      <c r="MYH2" s="43"/>
      <c r="MYI2" s="100"/>
      <c r="MYJ2" s="645" t="s">
        <v>227</v>
      </c>
      <c r="MYK2" s="645"/>
      <c r="MYL2" s="378" t="s">
        <v>170</v>
      </c>
      <c r="MYM2" s="43" t="s">
        <v>8</v>
      </c>
      <c r="MYN2" s="43"/>
      <c r="MYO2" s="43"/>
      <c r="MYP2" s="43"/>
      <c r="MYQ2" s="100"/>
      <c r="MYR2" s="645" t="s">
        <v>227</v>
      </c>
      <c r="MYS2" s="645"/>
      <c r="MYT2" s="378" t="s">
        <v>170</v>
      </c>
      <c r="MYU2" s="43" t="s">
        <v>8</v>
      </c>
      <c r="MYV2" s="43"/>
      <c r="MYW2" s="43"/>
      <c r="MYX2" s="43"/>
      <c r="MYY2" s="100"/>
      <c r="MYZ2" s="645" t="s">
        <v>227</v>
      </c>
      <c r="MZA2" s="645"/>
      <c r="MZB2" s="378" t="s">
        <v>170</v>
      </c>
      <c r="MZC2" s="43" t="s">
        <v>8</v>
      </c>
      <c r="MZD2" s="43"/>
      <c r="MZE2" s="43"/>
      <c r="MZF2" s="43"/>
      <c r="MZG2" s="100"/>
      <c r="MZH2" s="645" t="s">
        <v>227</v>
      </c>
      <c r="MZI2" s="645"/>
      <c r="MZJ2" s="378" t="s">
        <v>170</v>
      </c>
      <c r="MZK2" s="43" t="s">
        <v>8</v>
      </c>
      <c r="MZL2" s="43"/>
      <c r="MZM2" s="43"/>
      <c r="MZN2" s="43"/>
      <c r="MZO2" s="100"/>
      <c r="MZP2" s="645" t="s">
        <v>227</v>
      </c>
      <c r="MZQ2" s="645"/>
      <c r="MZR2" s="378" t="s">
        <v>170</v>
      </c>
      <c r="MZS2" s="43" t="s">
        <v>8</v>
      </c>
      <c r="MZT2" s="43"/>
      <c r="MZU2" s="43"/>
      <c r="MZV2" s="43"/>
      <c r="MZW2" s="100"/>
      <c r="MZX2" s="645" t="s">
        <v>227</v>
      </c>
      <c r="MZY2" s="645"/>
      <c r="MZZ2" s="378" t="s">
        <v>170</v>
      </c>
      <c r="NAA2" s="43" t="s">
        <v>8</v>
      </c>
      <c r="NAB2" s="43"/>
      <c r="NAC2" s="43"/>
      <c r="NAD2" s="43"/>
      <c r="NAE2" s="100"/>
      <c r="NAF2" s="645" t="s">
        <v>227</v>
      </c>
      <c r="NAG2" s="645"/>
      <c r="NAH2" s="378" t="s">
        <v>170</v>
      </c>
      <c r="NAI2" s="43" t="s">
        <v>8</v>
      </c>
      <c r="NAJ2" s="43"/>
      <c r="NAK2" s="43"/>
      <c r="NAL2" s="43"/>
      <c r="NAM2" s="100"/>
      <c r="NAN2" s="645" t="s">
        <v>227</v>
      </c>
      <c r="NAO2" s="645"/>
      <c r="NAP2" s="378" t="s">
        <v>170</v>
      </c>
      <c r="NAQ2" s="43" t="s">
        <v>8</v>
      </c>
      <c r="NAR2" s="43"/>
      <c r="NAS2" s="43"/>
      <c r="NAT2" s="43"/>
      <c r="NAU2" s="100"/>
      <c r="NAV2" s="645" t="s">
        <v>227</v>
      </c>
      <c r="NAW2" s="645"/>
      <c r="NAX2" s="378" t="s">
        <v>170</v>
      </c>
      <c r="NAY2" s="43" t="s">
        <v>8</v>
      </c>
      <c r="NAZ2" s="43"/>
      <c r="NBA2" s="43"/>
      <c r="NBB2" s="43"/>
      <c r="NBC2" s="100"/>
      <c r="NBD2" s="645" t="s">
        <v>227</v>
      </c>
      <c r="NBE2" s="645"/>
      <c r="NBF2" s="378" t="s">
        <v>170</v>
      </c>
      <c r="NBG2" s="43" t="s">
        <v>8</v>
      </c>
      <c r="NBH2" s="43"/>
      <c r="NBI2" s="43"/>
      <c r="NBJ2" s="43"/>
      <c r="NBK2" s="100"/>
      <c r="NBL2" s="645" t="s">
        <v>227</v>
      </c>
      <c r="NBM2" s="645"/>
      <c r="NBN2" s="378" t="s">
        <v>170</v>
      </c>
      <c r="NBO2" s="43" t="s">
        <v>8</v>
      </c>
      <c r="NBP2" s="43"/>
      <c r="NBQ2" s="43"/>
      <c r="NBR2" s="43"/>
      <c r="NBS2" s="100"/>
      <c r="NBT2" s="645" t="s">
        <v>227</v>
      </c>
      <c r="NBU2" s="645"/>
      <c r="NBV2" s="378" t="s">
        <v>170</v>
      </c>
      <c r="NBW2" s="43" t="s">
        <v>8</v>
      </c>
      <c r="NBX2" s="43"/>
      <c r="NBY2" s="43"/>
      <c r="NBZ2" s="43"/>
      <c r="NCA2" s="100"/>
      <c r="NCB2" s="645" t="s">
        <v>227</v>
      </c>
      <c r="NCC2" s="645"/>
      <c r="NCD2" s="378" t="s">
        <v>170</v>
      </c>
      <c r="NCE2" s="43" t="s">
        <v>8</v>
      </c>
      <c r="NCF2" s="43"/>
      <c r="NCG2" s="43"/>
      <c r="NCH2" s="43"/>
      <c r="NCI2" s="100"/>
      <c r="NCJ2" s="645" t="s">
        <v>227</v>
      </c>
      <c r="NCK2" s="645"/>
      <c r="NCL2" s="378" t="s">
        <v>170</v>
      </c>
      <c r="NCM2" s="43" t="s">
        <v>8</v>
      </c>
      <c r="NCN2" s="43"/>
      <c r="NCO2" s="43"/>
      <c r="NCP2" s="43"/>
      <c r="NCQ2" s="100"/>
      <c r="NCR2" s="645" t="s">
        <v>227</v>
      </c>
      <c r="NCS2" s="645"/>
      <c r="NCT2" s="378" t="s">
        <v>170</v>
      </c>
      <c r="NCU2" s="43" t="s">
        <v>8</v>
      </c>
      <c r="NCV2" s="43"/>
      <c r="NCW2" s="43"/>
      <c r="NCX2" s="43"/>
      <c r="NCY2" s="100"/>
      <c r="NCZ2" s="645" t="s">
        <v>227</v>
      </c>
      <c r="NDA2" s="645"/>
      <c r="NDB2" s="378" t="s">
        <v>170</v>
      </c>
      <c r="NDC2" s="43" t="s">
        <v>8</v>
      </c>
      <c r="NDD2" s="43"/>
      <c r="NDE2" s="43"/>
      <c r="NDF2" s="43"/>
      <c r="NDG2" s="100"/>
      <c r="NDH2" s="645" t="s">
        <v>227</v>
      </c>
      <c r="NDI2" s="645"/>
      <c r="NDJ2" s="378" t="s">
        <v>170</v>
      </c>
      <c r="NDK2" s="43" t="s">
        <v>8</v>
      </c>
      <c r="NDL2" s="43"/>
      <c r="NDM2" s="43"/>
      <c r="NDN2" s="43"/>
      <c r="NDO2" s="100"/>
      <c r="NDP2" s="645" t="s">
        <v>227</v>
      </c>
      <c r="NDQ2" s="645"/>
      <c r="NDR2" s="378" t="s">
        <v>170</v>
      </c>
      <c r="NDS2" s="43" t="s">
        <v>8</v>
      </c>
      <c r="NDT2" s="43"/>
      <c r="NDU2" s="43"/>
      <c r="NDV2" s="43"/>
      <c r="NDW2" s="100"/>
      <c r="NDX2" s="645" t="s">
        <v>227</v>
      </c>
      <c r="NDY2" s="645"/>
      <c r="NDZ2" s="378" t="s">
        <v>170</v>
      </c>
      <c r="NEA2" s="43" t="s">
        <v>8</v>
      </c>
      <c r="NEB2" s="43"/>
      <c r="NEC2" s="43"/>
      <c r="NED2" s="43"/>
      <c r="NEE2" s="100"/>
      <c r="NEF2" s="645" t="s">
        <v>227</v>
      </c>
      <c r="NEG2" s="645"/>
      <c r="NEH2" s="378" t="s">
        <v>170</v>
      </c>
      <c r="NEI2" s="43" t="s">
        <v>8</v>
      </c>
      <c r="NEJ2" s="43"/>
      <c r="NEK2" s="43"/>
      <c r="NEL2" s="43"/>
      <c r="NEM2" s="100"/>
      <c r="NEN2" s="645" t="s">
        <v>227</v>
      </c>
      <c r="NEO2" s="645"/>
      <c r="NEP2" s="378" t="s">
        <v>170</v>
      </c>
      <c r="NEQ2" s="43" t="s">
        <v>8</v>
      </c>
      <c r="NER2" s="43"/>
      <c r="NES2" s="43"/>
      <c r="NET2" s="43"/>
      <c r="NEU2" s="100"/>
      <c r="NEV2" s="645" t="s">
        <v>227</v>
      </c>
      <c r="NEW2" s="645"/>
      <c r="NEX2" s="378" t="s">
        <v>170</v>
      </c>
      <c r="NEY2" s="43" t="s">
        <v>8</v>
      </c>
      <c r="NEZ2" s="43"/>
      <c r="NFA2" s="43"/>
      <c r="NFB2" s="43"/>
      <c r="NFC2" s="100"/>
      <c r="NFD2" s="645" t="s">
        <v>227</v>
      </c>
      <c r="NFE2" s="645"/>
      <c r="NFF2" s="378" t="s">
        <v>170</v>
      </c>
      <c r="NFG2" s="43" t="s">
        <v>8</v>
      </c>
      <c r="NFH2" s="43"/>
      <c r="NFI2" s="43"/>
      <c r="NFJ2" s="43"/>
      <c r="NFK2" s="100"/>
      <c r="NFL2" s="645" t="s">
        <v>227</v>
      </c>
      <c r="NFM2" s="645"/>
      <c r="NFN2" s="378" t="s">
        <v>170</v>
      </c>
      <c r="NFO2" s="43" t="s">
        <v>8</v>
      </c>
      <c r="NFP2" s="43"/>
      <c r="NFQ2" s="43"/>
      <c r="NFR2" s="43"/>
      <c r="NFS2" s="100"/>
      <c r="NFT2" s="645" t="s">
        <v>227</v>
      </c>
      <c r="NFU2" s="645"/>
      <c r="NFV2" s="378" t="s">
        <v>170</v>
      </c>
      <c r="NFW2" s="43" t="s">
        <v>8</v>
      </c>
      <c r="NFX2" s="43"/>
      <c r="NFY2" s="43"/>
      <c r="NFZ2" s="43"/>
      <c r="NGA2" s="100"/>
      <c r="NGB2" s="645" t="s">
        <v>227</v>
      </c>
      <c r="NGC2" s="645"/>
      <c r="NGD2" s="378" t="s">
        <v>170</v>
      </c>
      <c r="NGE2" s="43" t="s">
        <v>8</v>
      </c>
      <c r="NGF2" s="43"/>
      <c r="NGG2" s="43"/>
      <c r="NGH2" s="43"/>
      <c r="NGI2" s="100"/>
      <c r="NGJ2" s="645" t="s">
        <v>227</v>
      </c>
      <c r="NGK2" s="645"/>
      <c r="NGL2" s="378" t="s">
        <v>170</v>
      </c>
      <c r="NGM2" s="43" t="s">
        <v>8</v>
      </c>
      <c r="NGN2" s="43"/>
      <c r="NGO2" s="43"/>
      <c r="NGP2" s="43"/>
      <c r="NGQ2" s="100"/>
      <c r="NGR2" s="645" t="s">
        <v>227</v>
      </c>
      <c r="NGS2" s="645"/>
      <c r="NGT2" s="378" t="s">
        <v>170</v>
      </c>
      <c r="NGU2" s="43" t="s">
        <v>8</v>
      </c>
      <c r="NGV2" s="43"/>
      <c r="NGW2" s="43"/>
      <c r="NGX2" s="43"/>
      <c r="NGY2" s="100"/>
      <c r="NGZ2" s="645" t="s">
        <v>227</v>
      </c>
      <c r="NHA2" s="645"/>
      <c r="NHB2" s="378" t="s">
        <v>170</v>
      </c>
      <c r="NHC2" s="43" t="s">
        <v>8</v>
      </c>
      <c r="NHD2" s="43"/>
      <c r="NHE2" s="43"/>
      <c r="NHF2" s="43"/>
      <c r="NHG2" s="100"/>
      <c r="NHH2" s="645" t="s">
        <v>227</v>
      </c>
      <c r="NHI2" s="645"/>
      <c r="NHJ2" s="378" t="s">
        <v>170</v>
      </c>
      <c r="NHK2" s="43" t="s">
        <v>8</v>
      </c>
      <c r="NHL2" s="43"/>
      <c r="NHM2" s="43"/>
      <c r="NHN2" s="43"/>
      <c r="NHO2" s="100"/>
      <c r="NHP2" s="645" t="s">
        <v>227</v>
      </c>
      <c r="NHQ2" s="645"/>
      <c r="NHR2" s="378" t="s">
        <v>170</v>
      </c>
      <c r="NHS2" s="43" t="s">
        <v>8</v>
      </c>
      <c r="NHT2" s="43"/>
      <c r="NHU2" s="43"/>
      <c r="NHV2" s="43"/>
      <c r="NHW2" s="100"/>
      <c r="NHX2" s="645" t="s">
        <v>227</v>
      </c>
      <c r="NHY2" s="645"/>
      <c r="NHZ2" s="378" t="s">
        <v>170</v>
      </c>
      <c r="NIA2" s="43" t="s">
        <v>8</v>
      </c>
      <c r="NIB2" s="43"/>
      <c r="NIC2" s="43"/>
      <c r="NID2" s="43"/>
      <c r="NIE2" s="100"/>
      <c r="NIF2" s="645" t="s">
        <v>227</v>
      </c>
      <c r="NIG2" s="645"/>
      <c r="NIH2" s="378" t="s">
        <v>170</v>
      </c>
      <c r="NII2" s="43" t="s">
        <v>8</v>
      </c>
      <c r="NIJ2" s="43"/>
      <c r="NIK2" s="43"/>
      <c r="NIL2" s="43"/>
      <c r="NIM2" s="100"/>
      <c r="NIN2" s="645" t="s">
        <v>227</v>
      </c>
      <c r="NIO2" s="645"/>
      <c r="NIP2" s="378" t="s">
        <v>170</v>
      </c>
      <c r="NIQ2" s="43" t="s">
        <v>8</v>
      </c>
      <c r="NIR2" s="43"/>
      <c r="NIS2" s="43"/>
      <c r="NIT2" s="43"/>
      <c r="NIU2" s="100"/>
      <c r="NIV2" s="645" t="s">
        <v>227</v>
      </c>
      <c r="NIW2" s="645"/>
      <c r="NIX2" s="378" t="s">
        <v>170</v>
      </c>
      <c r="NIY2" s="43" t="s">
        <v>8</v>
      </c>
      <c r="NIZ2" s="43"/>
      <c r="NJA2" s="43"/>
      <c r="NJB2" s="43"/>
      <c r="NJC2" s="100"/>
      <c r="NJD2" s="645" t="s">
        <v>227</v>
      </c>
      <c r="NJE2" s="645"/>
      <c r="NJF2" s="378" t="s">
        <v>170</v>
      </c>
      <c r="NJG2" s="43" t="s">
        <v>8</v>
      </c>
      <c r="NJH2" s="43"/>
      <c r="NJI2" s="43"/>
      <c r="NJJ2" s="43"/>
      <c r="NJK2" s="100"/>
      <c r="NJL2" s="645" t="s">
        <v>227</v>
      </c>
      <c r="NJM2" s="645"/>
      <c r="NJN2" s="378" t="s">
        <v>170</v>
      </c>
      <c r="NJO2" s="43" t="s">
        <v>8</v>
      </c>
      <c r="NJP2" s="43"/>
      <c r="NJQ2" s="43"/>
      <c r="NJR2" s="43"/>
      <c r="NJS2" s="100"/>
      <c r="NJT2" s="645" t="s">
        <v>227</v>
      </c>
      <c r="NJU2" s="645"/>
      <c r="NJV2" s="378" t="s">
        <v>170</v>
      </c>
      <c r="NJW2" s="43" t="s">
        <v>8</v>
      </c>
      <c r="NJX2" s="43"/>
      <c r="NJY2" s="43"/>
      <c r="NJZ2" s="43"/>
      <c r="NKA2" s="100"/>
      <c r="NKB2" s="645" t="s">
        <v>227</v>
      </c>
      <c r="NKC2" s="645"/>
      <c r="NKD2" s="378" t="s">
        <v>170</v>
      </c>
      <c r="NKE2" s="43" t="s">
        <v>8</v>
      </c>
      <c r="NKF2" s="43"/>
      <c r="NKG2" s="43"/>
      <c r="NKH2" s="43"/>
      <c r="NKI2" s="100"/>
      <c r="NKJ2" s="645" t="s">
        <v>227</v>
      </c>
      <c r="NKK2" s="645"/>
      <c r="NKL2" s="378" t="s">
        <v>170</v>
      </c>
      <c r="NKM2" s="43" t="s">
        <v>8</v>
      </c>
      <c r="NKN2" s="43"/>
      <c r="NKO2" s="43"/>
      <c r="NKP2" s="43"/>
      <c r="NKQ2" s="100"/>
      <c r="NKR2" s="645" t="s">
        <v>227</v>
      </c>
      <c r="NKS2" s="645"/>
      <c r="NKT2" s="378" t="s">
        <v>170</v>
      </c>
      <c r="NKU2" s="43" t="s">
        <v>8</v>
      </c>
      <c r="NKV2" s="43"/>
      <c r="NKW2" s="43"/>
      <c r="NKX2" s="43"/>
      <c r="NKY2" s="100"/>
      <c r="NKZ2" s="645" t="s">
        <v>227</v>
      </c>
      <c r="NLA2" s="645"/>
      <c r="NLB2" s="378" t="s">
        <v>170</v>
      </c>
      <c r="NLC2" s="43" t="s">
        <v>8</v>
      </c>
      <c r="NLD2" s="43"/>
      <c r="NLE2" s="43"/>
      <c r="NLF2" s="43"/>
      <c r="NLG2" s="100"/>
      <c r="NLH2" s="645" t="s">
        <v>227</v>
      </c>
      <c r="NLI2" s="645"/>
      <c r="NLJ2" s="378" t="s">
        <v>170</v>
      </c>
      <c r="NLK2" s="43" t="s">
        <v>8</v>
      </c>
      <c r="NLL2" s="43"/>
      <c r="NLM2" s="43"/>
      <c r="NLN2" s="43"/>
      <c r="NLO2" s="100"/>
      <c r="NLP2" s="645" t="s">
        <v>227</v>
      </c>
      <c r="NLQ2" s="645"/>
      <c r="NLR2" s="378" t="s">
        <v>170</v>
      </c>
      <c r="NLS2" s="43" t="s">
        <v>8</v>
      </c>
      <c r="NLT2" s="43"/>
      <c r="NLU2" s="43"/>
      <c r="NLV2" s="43"/>
      <c r="NLW2" s="100"/>
      <c r="NLX2" s="645" t="s">
        <v>227</v>
      </c>
      <c r="NLY2" s="645"/>
      <c r="NLZ2" s="378" t="s">
        <v>170</v>
      </c>
      <c r="NMA2" s="43" t="s">
        <v>8</v>
      </c>
      <c r="NMB2" s="43"/>
      <c r="NMC2" s="43"/>
      <c r="NMD2" s="43"/>
      <c r="NME2" s="100"/>
      <c r="NMF2" s="645" t="s">
        <v>227</v>
      </c>
      <c r="NMG2" s="645"/>
      <c r="NMH2" s="378" t="s">
        <v>170</v>
      </c>
      <c r="NMI2" s="43" t="s">
        <v>8</v>
      </c>
      <c r="NMJ2" s="43"/>
      <c r="NMK2" s="43"/>
      <c r="NML2" s="43"/>
      <c r="NMM2" s="100"/>
      <c r="NMN2" s="645" t="s">
        <v>227</v>
      </c>
      <c r="NMO2" s="645"/>
      <c r="NMP2" s="378" t="s">
        <v>170</v>
      </c>
      <c r="NMQ2" s="43" t="s">
        <v>8</v>
      </c>
      <c r="NMR2" s="43"/>
      <c r="NMS2" s="43"/>
      <c r="NMT2" s="43"/>
      <c r="NMU2" s="100"/>
      <c r="NMV2" s="645" t="s">
        <v>227</v>
      </c>
      <c r="NMW2" s="645"/>
      <c r="NMX2" s="378" t="s">
        <v>170</v>
      </c>
      <c r="NMY2" s="43" t="s">
        <v>8</v>
      </c>
      <c r="NMZ2" s="43"/>
      <c r="NNA2" s="43"/>
      <c r="NNB2" s="43"/>
      <c r="NNC2" s="100"/>
      <c r="NND2" s="645" t="s">
        <v>227</v>
      </c>
      <c r="NNE2" s="645"/>
      <c r="NNF2" s="378" t="s">
        <v>170</v>
      </c>
      <c r="NNG2" s="43" t="s">
        <v>8</v>
      </c>
      <c r="NNH2" s="43"/>
      <c r="NNI2" s="43"/>
      <c r="NNJ2" s="43"/>
      <c r="NNK2" s="100"/>
      <c r="NNL2" s="645" t="s">
        <v>227</v>
      </c>
      <c r="NNM2" s="645"/>
      <c r="NNN2" s="378" t="s">
        <v>170</v>
      </c>
      <c r="NNO2" s="43" t="s">
        <v>8</v>
      </c>
      <c r="NNP2" s="43"/>
      <c r="NNQ2" s="43"/>
      <c r="NNR2" s="43"/>
      <c r="NNS2" s="100"/>
      <c r="NNT2" s="645" t="s">
        <v>227</v>
      </c>
      <c r="NNU2" s="645"/>
      <c r="NNV2" s="378" t="s">
        <v>170</v>
      </c>
      <c r="NNW2" s="43" t="s">
        <v>8</v>
      </c>
      <c r="NNX2" s="43"/>
      <c r="NNY2" s="43"/>
      <c r="NNZ2" s="43"/>
      <c r="NOA2" s="100"/>
      <c r="NOB2" s="645" t="s">
        <v>227</v>
      </c>
      <c r="NOC2" s="645"/>
      <c r="NOD2" s="378" t="s">
        <v>170</v>
      </c>
      <c r="NOE2" s="43" t="s">
        <v>8</v>
      </c>
      <c r="NOF2" s="43"/>
      <c r="NOG2" s="43"/>
      <c r="NOH2" s="43"/>
      <c r="NOI2" s="100"/>
      <c r="NOJ2" s="645" t="s">
        <v>227</v>
      </c>
      <c r="NOK2" s="645"/>
      <c r="NOL2" s="378" t="s">
        <v>170</v>
      </c>
      <c r="NOM2" s="43" t="s">
        <v>8</v>
      </c>
      <c r="NON2" s="43"/>
      <c r="NOO2" s="43"/>
      <c r="NOP2" s="43"/>
      <c r="NOQ2" s="100"/>
      <c r="NOR2" s="645" t="s">
        <v>227</v>
      </c>
      <c r="NOS2" s="645"/>
      <c r="NOT2" s="378" t="s">
        <v>170</v>
      </c>
      <c r="NOU2" s="43" t="s">
        <v>8</v>
      </c>
      <c r="NOV2" s="43"/>
      <c r="NOW2" s="43"/>
      <c r="NOX2" s="43"/>
      <c r="NOY2" s="100"/>
      <c r="NOZ2" s="645" t="s">
        <v>227</v>
      </c>
      <c r="NPA2" s="645"/>
      <c r="NPB2" s="378" t="s">
        <v>170</v>
      </c>
      <c r="NPC2" s="43" t="s">
        <v>8</v>
      </c>
      <c r="NPD2" s="43"/>
      <c r="NPE2" s="43"/>
      <c r="NPF2" s="43"/>
      <c r="NPG2" s="100"/>
      <c r="NPH2" s="645" t="s">
        <v>227</v>
      </c>
      <c r="NPI2" s="645"/>
      <c r="NPJ2" s="378" t="s">
        <v>170</v>
      </c>
      <c r="NPK2" s="43" t="s">
        <v>8</v>
      </c>
      <c r="NPL2" s="43"/>
      <c r="NPM2" s="43"/>
      <c r="NPN2" s="43"/>
      <c r="NPO2" s="100"/>
      <c r="NPP2" s="645" t="s">
        <v>227</v>
      </c>
      <c r="NPQ2" s="645"/>
      <c r="NPR2" s="378" t="s">
        <v>170</v>
      </c>
      <c r="NPS2" s="43" t="s">
        <v>8</v>
      </c>
      <c r="NPT2" s="43"/>
      <c r="NPU2" s="43"/>
      <c r="NPV2" s="43"/>
      <c r="NPW2" s="100"/>
      <c r="NPX2" s="645" t="s">
        <v>227</v>
      </c>
      <c r="NPY2" s="645"/>
      <c r="NPZ2" s="378" t="s">
        <v>170</v>
      </c>
      <c r="NQA2" s="43" t="s">
        <v>8</v>
      </c>
      <c r="NQB2" s="43"/>
      <c r="NQC2" s="43"/>
      <c r="NQD2" s="43"/>
      <c r="NQE2" s="100"/>
      <c r="NQF2" s="645" t="s">
        <v>227</v>
      </c>
      <c r="NQG2" s="645"/>
      <c r="NQH2" s="378" t="s">
        <v>170</v>
      </c>
      <c r="NQI2" s="43" t="s">
        <v>8</v>
      </c>
      <c r="NQJ2" s="43"/>
      <c r="NQK2" s="43"/>
      <c r="NQL2" s="43"/>
      <c r="NQM2" s="100"/>
      <c r="NQN2" s="645" t="s">
        <v>227</v>
      </c>
      <c r="NQO2" s="645"/>
      <c r="NQP2" s="378" t="s">
        <v>170</v>
      </c>
      <c r="NQQ2" s="43" t="s">
        <v>8</v>
      </c>
      <c r="NQR2" s="43"/>
      <c r="NQS2" s="43"/>
      <c r="NQT2" s="43"/>
      <c r="NQU2" s="100"/>
      <c r="NQV2" s="645" t="s">
        <v>227</v>
      </c>
      <c r="NQW2" s="645"/>
      <c r="NQX2" s="378" t="s">
        <v>170</v>
      </c>
      <c r="NQY2" s="43" t="s">
        <v>8</v>
      </c>
      <c r="NQZ2" s="43"/>
      <c r="NRA2" s="43"/>
      <c r="NRB2" s="43"/>
      <c r="NRC2" s="100"/>
      <c r="NRD2" s="645" t="s">
        <v>227</v>
      </c>
      <c r="NRE2" s="645"/>
      <c r="NRF2" s="378" t="s">
        <v>170</v>
      </c>
      <c r="NRG2" s="43" t="s">
        <v>8</v>
      </c>
      <c r="NRH2" s="43"/>
      <c r="NRI2" s="43"/>
      <c r="NRJ2" s="43"/>
      <c r="NRK2" s="100"/>
      <c r="NRL2" s="645" t="s">
        <v>227</v>
      </c>
      <c r="NRM2" s="645"/>
      <c r="NRN2" s="378" t="s">
        <v>170</v>
      </c>
      <c r="NRO2" s="43" t="s">
        <v>8</v>
      </c>
      <c r="NRP2" s="43"/>
      <c r="NRQ2" s="43"/>
      <c r="NRR2" s="43"/>
      <c r="NRS2" s="100"/>
      <c r="NRT2" s="645" t="s">
        <v>227</v>
      </c>
      <c r="NRU2" s="645"/>
      <c r="NRV2" s="378" t="s">
        <v>170</v>
      </c>
      <c r="NRW2" s="43" t="s">
        <v>8</v>
      </c>
      <c r="NRX2" s="43"/>
      <c r="NRY2" s="43"/>
      <c r="NRZ2" s="43"/>
      <c r="NSA2" s="100"/>
      <c r="NSB2" s="645" t="s">
        <v>227</v>
      </c>
      <c r="NSC2" s="645"/>
      <c r="NSD2" s="378" t="s">
        <v>170</v>
      </c>
      <c r="NSE2" s="43" t="s">
        <v>8</v>
      </c>
      <c r="NSF2" s="43"/>
      <c r="NSG2" s="43"/>
      <c r="NSH2" s="43"/>
      <c r="NSI2" s="100"/>
      <c r="NSJ2" s="645" t="s">
        <v>227</v>
      </c>
      <c r="NSK2" s="645"/>
      <c r="NSL2" s="378" t="s">
        <v>170</v>
      </c>
      <c r="NSM2" s="43" t="s">
        <v>8</v>
      </c>
      <c r="NSN2" s="43"/>
      <c r="NSO2" s="43"/>
      <c r="NSP2" s="43"/>
      <c r="NSQ2" s="100"/>
      <c r="NSR2" s="645" t="s">
        <v>227</v>
      </c>
      <c r="NSS2" s="645"/>
      <c r="NST2" s="378" t="s">
        <v>170</v>
      </c>
      <c r="NSU2" s="43" t="s">
        <v>8</v>
      </c>
      <c r="NSV2" s="43"/>
      <c r="NSW2" s="43"/>
      <c r="NSX2" s="43"/>
      <c r="NSY2" s="100"/>
      <c r="NSZ2" s="645" t="s">
        <v>227</v>
      </c>
      <c r="NTA2" s="645"/>
      <c r="NTB2" s="378" t="s">
        <v>170</v>
      </c>
      <c r="NTC2" s="43" t="s">
        <v>8</v>
      </c>
      <c r="NTD2" s="43"/>
      <c r="NTE2" s="43"/>
      <c r="NTF2" s="43"/>
      <c r="NTG2" s="100"/>
      <c r="NTH2" s="645" t="s">
        <v>227</v>
      </c>
      <c r="NTI2" s="645"/>
      <c r="NTJ2" s="378" t="s">
        <v>170</v>
      </c>
      <c r="NTK2" s="43" t="s">
        <v>8</v>
      </c>
      <c r="NTL2" s="43"/>
      <c r="NTM2" s="43"/>
      <c r="NTN2" s="43"/>
      <c r="NTO2" s="100"/>
      <c r="NTP2" s="645" t="s">
        <v>227</v>
      </c>
      <c r="NTQ2" s="645"/>
      <c r="NTR2" s="378" t="s">
        <v>170</v>
      </c>
      <c r="NTS2" s="43" t="s">
        <v>8</v>
      </c>
      <c r="NTT2" s="43"/>
      <c r="NTU2" s="43"/>
      <c r="NTV2" s="43"/>
      <c r="NTW2" s="100"/>
      <c r="NTX2" s="645" t="s">
        <v>227</v>
      </c>
      <c r="NTY2" s="645"/>
      <c r="NTZ2" s="378" t="s">
        <v>170</v>
      </c>
      <c r="NUA2" s="43" t="s">
        <v>8</v>
      </c>
      <c r="NUB2" s="43"/>
      <c r="NUC2" s="43"/>
      <c r="NUD2" s="43"/>
      <c r="NUE2" s="100"/>
      <c r="NUF2" s="645" t="s">
        <v>227</v>
      </c>
      <c r="NUG2" s="645"/>
      <c r="NUH2" s="378" t="s">
        <v>170</v>
      </c>
      <c r="NUI2" s="43" t="s">
        <v>8</v>
      </c>
      <c r="NUJ2" s="43"/>
      <c r="NUK2" s="43"/>
      <c r="NUL2" s="43"/>
      <c r="NUM2" s="100"/>
      <c r="NUN2" s="645" t="s">
        <v>227</v>
      </c>
      <c r="NUO2" s="645"/>
      <c r="NUP2" s="378" t="s">
        <v>170</v>
      </c>
      <c r="NUQ2" s="43" t="s">
        <v>8</v>
      </c>
      <c r="NUR2" s="43"/>
      <c r="NUS2" s="43"/>
      <c r="NUT2" s="43"/>
      <c r="NUU2" s="100"/>
      <c r="NUV2" s="645" t="s">
        <v>227</v>
      </c>
      <c r="NUW2" s="645"/>
      <c r="NUX2" s="378" t="s">
        <v>170</v>
      </c>
      <c r="NUY2" s="43" t="s">
        <v>8</v>
      </c>
      <c r="NUZ2" s="43"/>
      <c r="NVA2" s="43"/>
      <c r="NVB2" s="43"/>
      <c r="NVC2" s="100"/>
      <c r="NVD2" s="645" t="s">
        <v>227</v>
      </c>
      <c r="NVE2" s="645"/>
      <c r="NVF2" s="378" t="s">
        <v>170</v>
      </c>
      <c r="NVG2" s="43" t="s">
        <v>8</v>
      </c>
      <c r="NVH2" s="43"/>
      <c r="NVI2" s="43"/>
      <c r="NVJ2" s="43"/>
      <c r="NVK2" s="100"/>
      <c r="NVL2" s="645" t="s">
        <v>227</v>
      </c>
      <c r="NVM2" s="645"/>
      <c r="NVN2" s="378" t="s">
        <v>170</v>
      </c>
      <c r="NVO2" s="43" t="s">
        <v>8</v>
      </c>
      <c r="NVP2" s="43"/>
      <c r="NVQ2" s="43"/>
      <c r="NVR2" s="43"/>
      <c r="NVS2" s="100"/>
      <c r="NVT2" s="645" t="s">
        <v>227</v>
      </c>
      <c r="NVU2" s="645"/>
      <c r="NVV2" s="378" t="s">
        <v>170</v>
      </c>
      <c r="NVW2" s="43" t="s">
        <v>8</v>
      </c>
      <c r="NVX2" s="43"/>
      <c r="NVY2" s="43"/>
      <c r="NVZ2" s="43"/>
      <c r="NWA2" s="100"/>
      <c r="NWB2" s="645" t="s">
        <v>227</v>
      </c>
      <c r="NWC2" s="645"/>
      <c r="NWD2" s="378" t="s">
        <v>170</v>
      </c>
      <c r="NWE2" s="43" t="s">
        <v>8</v>
      </c>
      <c r="NWF2" s="43"/>
      <c r="NWG2" s="43"/>
      <c r="NWH2" s="43"/>
      <c r="NWI2" s="100"/>
      <c r="NWJ2" s="645" t="s">
        <v>227</v>
      </c>
      <c r="NWK2" s="645"/>
      <c r="NWL2" s="378" t="s">
        <v>170</v>
      </c>
      <c r="NWM2" s="43" t="s">
        <v>8</v>
      </c>
      <c r="NWN2" s="43"/>
      <c r="NWO2" s="43"/>
      <c r="NWP2" s="43"/>
      <c r="NWQ2" s="100"/>
      <c r="NWR2" s="645" t="s">
        <v>227</v>
      </c>
      <c r="NWS2" s="645"/>
      <c r="NWT2" s="378" t="s">
        <v>170</v>
      </c>
      <c r="NWU2" s="43" t="s">
        <v>8</v>
      </c>
      <c r="NWV2" s="43"/>
      <c r="NWW2" s="43"/>
      <c r="NWX2" s="43"/>
      <c r="NWY2" s="100"/>
      <c r="NWZ2" s="645" t="s">
        <v>227</v>
      </c>
      <c r="NXA2" s="645"/>
      <c r="NXB2" s="378" t="s">
        <v>170</v>
      </c>
      <c r="NXC2" s="43" t="s">
        <v>8</v>
      </c>
      <c r="NXD2" s="43"/>
      <c r="NXE2" s="43"/>
      <c r="NXF2" s="43"/>
      <c r="NXG2" s="100"/>
      <c r="NXH2" s="645" t="s">
        <v>227</v>
      </c>
      <c r="NXI2" s="645"/>
      <c r="NXJ2" s="378" t="s">
        <v>170</v>
      </c>
      <c r="NXK2" s="43" t="s">
        <v>8</v>
      </c>
      <c r="NXL2" s="43"/>
      <c r="NXM2" s="43"/>
      <c r="NXN2" s="43"/>
      <c r="NXO2" s="100"/>
      <c r="NXP2" s="645" t="s">
        <v>227</v>
      </c>
      <c r="NXQ2" s="645"/>
      <c r="NXR2" s="378" t="s">
        <v>170</v>
      </c>
      <c r="NXS2" s="43" t="s">
        <v>8</v>
      </c>
      <c r="NXT2" s="43"/>
      <c r="NXU2" s="43"/>
      <c r="NXV2" s="43"/>
      <c r="NXW2" s="100"/>
      <c r="NXX2" s="645" t="s">
        <v>227</v>
      </c>
      <c r="NXY2" s="645"/>
      <c r="NXZ2" s="378" t="s">
        <v>170</v>
      </c>
      <c r="NYA2" s="43" t="s">
        <v>8</v>
      </c>
      <c r="NYB2" s="43"/>
      <c r="NYC2" s="43"/>
      <c r="NYD2" s="43"/>
      <c r="NYE2" s="100"/>
      <c r="NYF2" s="645" t="s">
        <v>227</v>
      </c>
      <c r="NYG2" s="645"/>
      <c r="NYH2" s="378" t="s">
        <v>170</v>
      </c>
      <c r="NYI2" s="43" t="s">
        <v>8</v>
      </c>
      <c r="NYJ2" s="43"/>
      <c r="NYK2" s="43"/>
      <c r="NYL2" s="43"/>
      <c r="NYM2" s="100"/>
      <c r="NYN2" s="645" t="s">
        <v>227</v>
      </c>
      <c r="NYO2" s="645"/>
      <c r="NYP2" s="378" t="s">
        <v>170</v>
      </c>
      <c r="NYQ2" s="43" t="s">
        <v>8</v>
      </c>
      <c r="NYR2" s="43"/>
      <c r="NYS2" s="43"/>
      <c r="NYT2" s="43"/>
      <c r="NYU2" s="100"/>
      <c r="NYV2" s="645" t="s">
        <v>227</v>
      </c>
      <c r="NYW2" s="645"/>
      <c r="NYX2" s="378" t="s">
        <v>170</v>
      </c>
      <c r="NYY2" s="43" t="s">
        <v>8</v>
      </c>
      <c r="NYZ2" s="43"/>
      <c r="NZA2" s="43"/>
      <c r="NZB2" s="43"/>
      <c r="NZC2" s="100"/>
      <c r="NZD2" s="645" t="s">
        <v>227</v>
      </c>
      <c r="NZE2" s="645"/>
      <c r="NZF2" s="378" t="s">
        <v>170</v>
      </c>
      <c r="NZG2" s="43" t="s">
        <v>8</v>
      </c>
      <c r="NZH2" s="43"/>
      <c r="NZI2" s="43"/>
      <c r="NZJ2" s="43"/>
      <c r="NZK2" s="100"/>
      <c r="NZL2" s="645" t="s">
        <v>227</v>
      </c>
      <c r="NZM2" s="645"/>
      <c r="NZN2" s="378" t="s">
        <v>170</v>
      </c>
      <c r="NZO2" s="43" t="s">
        <v>8</v>
      </c>
      <c r="NZP2" s="43"/>
      <c r="NZQ2" s="43"/>
      <c r="NZR2" s="43"/>
      <c r="NZS2" s="100"/>
      <c r="NZT2" s="645" t="s">
        <v>227</v>
      </c>
      <c r="NZU2" s="645"/>
      <c r="NZV2" s="378" t="s">
        <v>170</v>
      </c>
      <c r="NZW2" s="43" t="s">
        <v>8</v>
      </c>
      <c r="NZX2" s="43"/>
      <c r="NZY2" s="43"/>
      <c r="NZZ2" s="43"/>
      <c r="OAA2" s="100"/>
      <c r="OAB2" s="645" t="s">
        <v>227</v>
      </c>
      <c r="OAC2" s="645"/>
      <c r="OAD2" s="378" t="s">
        <v>170</v>
      </c>
      <c r="OAE2" s="43" t="s">
        <v>8</v>
      </c>
      <c r="OAF2" s="43"/>
      <c r="OAG2" s="43"/>
      <c r="OAH2" s="43"/>
      <c r="OAI2" s="100"/>
      <c r="OAJ2" s="645" t="s">
        <v>227</v>
      </c>
      <c r="OAK2" s="645"/>
      <c r="OAL2" s="378" t="s">
        <v>170</v>
      </c>
      <c r="OAM2" s="43" t="s">
        <v>8</v>
      </c>
      <c r="OAN2" s="43"/>
      <c r="OAO2" s="43"/>
      <c r="OAP2" s="43"/>
      <c r="OAQ2" s="100"/>
      <c r="OAR2" s="645" t="s">
        <v>227</v>
      </c>
      <c r="OAS2" s="645"/>
      <c r="OAT2" s="378" t="s">
        <v>170</v>
      </c>
      <c r="OAU2" s="43" t="s">
        <v>8</v>
      </c>
      <c r="OAV2" s="43"/>
      <c r="OAW2" s="43"/>
      <c r="OAX2" s="43"/>
      <c r="OAY2" s="100"/>
      <c r="OAZ2" s="645" t="s">
        <v>227</v>
      </c>
      <c r="OBA2" s="645"/>
      <c r="OBB2" s="378" t="s">
        <v>170</v>
      </c>
      <c r="OBC2" s="43" t="s">
        <v>8</v>
      </c>
      <c r="OBD2" s="43"/>
      <c r="OBE2" s="43"/>
      <c r="OBF2" s="43"/>
      <c r="OBG2" s="100"/>
      <c r="OBH2" s="645" t="s">
        <v>227</v>
      </c>
      <c r="OBI2" s="645"/>
      <c r="OBJ2" s="378" t="s">
        <v>170</v>
      </c>
      <c r="OBK2" s="43" t="s">
        <v>8</v>
      </c>
      <c r="OBL2" s="43"/>
      <c r="OBM2" s="43"/>
      <c r="OBN2" s="43"/>
      <c r="OBO2" s="100"/>
      <c r="OBP2" s="645" t="s">
        <v>227</v>
      </c>
      <c r="OBQ2" s="645"/>
      <c r="OBR2" s="378" t="s">
        <v>170</v>
      </c>
      <c r="OBS2" s="43" t="s">
        <v>8</v>
      </c>
      <c r="OBT2" s="43"/>
      <c r="OBU2" s="43"/>
      <c r="OBV2" s="43"/>
      <c r="OBW2" s="100"/>
      <c r="OBX2" s="645" t="s">
        <v>227</v>
      </c>
      <c r="OBY2" s="645"/>
      <c r="OBZ2" s="378" t="s">
        <v>170</v>
      </c>
      <c r="OCA2" s="43" t="s">
        <v>8</v>
      </c>
      <c r="OCB2" s="43"/>
      <c r="OCC2" s="43"/>
      <c r="OCD2" s="43"/>
      <c r="OCE2" s="100"/>
      <c r="OCF2" s="645" t="s">
        <v>227</v>
      </c>
      <c r="OCG2" s="645"/>
      <c r="OCH2" s="378" t="s">
        <v>170</v>
      </c>
      <c r="OCI2" s="43" t="s">
        <v>8</v>
      </c>
      <c r="OCJ2" s="43"/>
      <c r="OCK2" s="43"/>
      <c r="OCL2" s="43"/>
      <c r="OCM2" s="100"/>
      <c r="OCN2" s="645" t="s">
        <v>227</v>
      </c>
      <c r="OCO2" s="645"/>
      <c r="OCP2" s="378" t="s">
        <v>170</v>
      </c>
      <c r="OCQ2" s="43" t="s">
        <v>8</v>
      </c>
      <c r="OCR2" s="43"/>
      <c r="OCS2" s="43"/>
      <c r="OCT2" s="43"/>
      <c r="OCU2" s="100"/>
      <c r="OCV2" s="645" t="s">
        <v>227</v>
      </c>
      <c r="OCW2" s="645"/>
      <c r="OCX2" s="378" t="s">
        <v>170</v>
      </c>
      <c r="OCY2" s="43" t="s">
        <v>8</v>
      </c>
      <c r="OCZ2" s="43"/>
      <c r="ODA2" s="43"/>
      <c r="ODB2" s="43"/>
      <c r="ODC2" s="100"/>
      <c r="ODD2" s="645" t="s">
        <v>227</v>
      </c>
      <c r="ODE2" s="645"/>
      <c r="ODF2" s="378" t="s">
        <v>170</v>
      </c>
      <c r="ODG2" s="43" t="s">
        <v>8</v>
      </c>
      <c r="ODH2" s="43"/>
      <c r="ODI2" s="43"/>
      <c r="ODJ2" s="43"/>
      <c r="ODK2" s="100"/>
      <c r="ODL2" s="645" t="s">
        <v>227</v>
      </c>
      <c r="ODM2" s="645"/>
      <c r="ODN2" s="378" t="s">
        <v>170</v>
      </c>
      <c r="ODO2" s="43" t="s">
        <v>8</v>
      </c>
      <c r="ODP2" s="43"/>
      <c r="ODQ2" s="43"/>
      <c r="ODR2" s="43"/>
      <c r="ODS2" s="100"/>
      <c r="ODT2" s="645" t="s">
        <v>227</v>
      </c>
      <c r="ODU2" s="645"/>
      <c r="ODV2" s="378" t="s">
        <v>170</v>
      </c>
      <c r="ODW2" s="43" t="s">
        <v>8</v>
      </c>
      <c r="ODX2" s="43"/>
      <c r="ODY2" s="43"/>
      <c r="ODZ2" s="43"/>
      <c r="OEA2" s="100"/>
      <c r="OEB2" s="645" t="s">
        <v>227</v>
      </c>
      <c r="OEC2" s="645"/>
      <c r="OED2" s="378" t="s">
        <v>170</v>
      </c>
      <c r="OEE2" s="43" t="s">
        <v>8</v>
      </c>
      <c r="OEF2" s="43"/>
      <c r="OEG2" s="43"/>
      <c r="OEH2" s="43"/>
      <c r="OEI2" s="100"/>
      <c r="OEJ2" s="645" t="s">
        <v>227</v>
      </c>
      <c r="OEK2" s="645"/>
      <c r="OEL2" s="378" t="s">
        <v>170</v>
      </c>
      <c r="OEM2" s="43" t="s">
        <v>8</v>
      </c>
      <c r="OEN2" s="43"/>
      <c r="OEO2" s="43"/>
      <c r="OEP2" s="43"/>
      <c r="OEQ2" s="100"/>
      <c r="OER2" s="645" t="s">
        <v>227</v>
      </c>
      <c r="OES2" s="645"/>
      <c r="OET2" s="378" t="s">
        <v>170</v>
      </c>
      <c r="OEU2" s="43" t="s">
        <v>8</v>
      </c>
      <c r="OEV2" s="43"/>
      <c r="OEW2" s="43"/>
      <c r="OEX2" s="43"/>
      <c r="OEY2" s="100"/>
      <c r="OEZ2" s="645" t="s">
        <v>227</v>
      </c>
      <c r="OFA2" s="645"/>
      <c r="OFB2" s="378" t="s">
        <v>170</v>
      </c>
      <c r="OFC2" s="43" t="s">
        <v>8</v>
      </c>
      <c r="OFD2" s="43"/>
      <c r="OFE2" s="43"/>
      <c r="OFF2" s="43"/>
      <c r="OFG2" s="100"/>
      <c r="OFH2" s="645" t="s">
        <v>227</v>
      </c>
      <c r="OFI2" s="645"/>
      <c r="OFJ2" s="378" t="s">
        <v>170</v>
      </c>
      <c r="OFK2" s="43" t="s">
        <v>8</v>
      </c>
      <c r="OFL2" s="43"/>
      <c r="OFM2" s="43"/>
      <c r="OFN2" s="43"/>
      <c r="OFO2" s="100"/>
      <c r="OFP2" s="645" t="s">
        <v>227</v>
      </c>
      <c r="OFQ2" s="645"/>
      <c r="OFR2" s="378" t="s">
        <v>170</v>
      </c>
      <c r="OFS2" s="43" t="s">
        <v>8</v>
      </c>
      <c r="OFT2" s="43"/>
      <c r="OFU2" s="43"/>
      <c r="OFV2" s="43"/>
      <c r="OFW2" s="100"/>
      <c r="OFX2" s="645" t="s">
        <v>227</v>
      </c>
      <c r="OFY2" s="645"/>
      <c r="OFZ2" s="378" t="s">
        <v>170</v>
      </c>
      <c r="OGA2" s="43" t="s">
        <v>8</v>
      </c>
      <c r="OGB2" s="43"/>
      <c r="OGC2" s="43"/>
      <c r="OGD2" s="43"/>
      <c r="OGE2" s="100"/>
      <c r="OGF2" s="645" t="s">
        <v>227</v>
      </c>
      <c r="OGG2" s="645"/>
      <c r="OGH2" s="378" t="s">
        <v>170</v>
      </c>
      <c r="OGI2" s="43" t="s">
        <v>8</v>
      </c>
      <c r="OGJ2" s="43"/>
      <c r="OGK2" s="43"/>
      <c r="OGL2" s="43"/>
      <c r="OGM2" s="100"/>
      <c r="OGN2" s="645" t="s">
        <v>227</v>
      </c>
      <c r="OGO2" s="645"/>
      <c r="OGP2" s="378" t="s">
        <v>170</v>
      </c>
      <c r="OGQ2" s="43" t="s">
        <v>8</v>
      </c>
      <c r="OGR2" s="43"/>
      <c r="OGS2" s="43"/>
      <c r="OGT2" s="43"/>
      <c r="OGU2" s="100"/>
      <c r="OGV2" s="645" t="s">
        <v>227</v>
      </c>
      <c r="OGW2" s="645"/>
      <c r="OGX2" s="378" t="s">
        <v>170</v>
      </c>
      <c r="OGY2" s="43" t="s">
        <v>8</v>
      </c>
      <c r="OGZ2" s="43"/>
      <c r="OHA2" s="43"/>
      <c r="OHB2" s="43"/>
      <c r="OHC2" s="100"/>
      <c r="OHD2" s="645" t="s">
        <v>227</v>
      </c>
      <c r="OHE2" s="645"/>
      <c r="OHF2" s="378" t="s">
        <v>170</v>
      </c>
      <c r="OHG2" s="43" t="s">
        <v>8</v>
      </c>
      <c r="OHH2" s="43"/>
      <c r="OHI2" s="43"/>
      <c r="OHJ2" s="43"/>
      <c r="OHK2" s="100"/>
      <c r="OHL2" s="645" t="s">
        <v>227</v>
      </c>
      <c r="OHM2" s="645"/>
      <c r="OHN2" s="378" t="s">
        <v>170</v>
      </c>
      <c r="OHO2" s="43" t="s">
        <v>8</v>
      </c>
      <c r="OHP2" s="43"/>
      <c r="OHQ2" s="43"/>
      <c r="OHR2" s="43"/>
      <c r="OHS2" s="100"/>
      <c r="OHT2" s="645" t="s">
        <v>227</v>
      </c>
      <c r="OHU2" s="645"/>
      <c r="OHV2" s="378" t="s">
        <v>170</v>
      </c>
      <c r="OHW2" s="43" t="s">
        <v>8</v>
      </c>
      <c r="OHX2" s="43"/>
      <c r="OHY2" s="43"/>
      <c r="OHZ2" s="43"/>
      <c r="OIA2" s="100"/>
      <c r="OIB2" s="645" t="s">
        <v>227</v>
      </c>
      <c r="OIC2" s="645"/>
      <c r="OID2" s="378" t="s">
        <v>170</v>
      </c>
      <c r="OIE2" s="43" t="s">
        <v>8</v>
      </c>
      <c r="OIF2" s="43"/>
      <c r="OIG2" s="43"/>
      <c r="OIH2" s="43"/>
      <c r="OII2" s="100"/>
      <c r="OIJ2" s="645" t="s">
        <v>227</v>
      </c>
      <c r="OIK2" s="645"/>
      <c r="OIL2" s="378" t="s">
        <v>170</v>
      </c>
      <c r="OIM2" s="43" t="s">
        <v>8</v>
      </c>
      <c r="OIN2" s="43"/>
      <c r="OIO2" s="43"/>
      <c r="OIP2" s="43"/>
      <c r="OIQ2" s="100"/>
      <c r="OIR2" s="645" t="s">
        <v>227</v>
      </c>
      <c r="OIS2" s="645"/>
      <c r="OIT2" s="378" t="s">
        <v>170</v>
      </c>
      <c r="OIU2" s="43" t="s">
        <v>8</v>
      </c>
      <c r="OIV2" s="43"/>
      <c r="OIW2" s="43"/>
      <c r="OIX2" s="43"/>
      <c r="OIY2" s="100"/>
      <c r="OIZ2" s="645" t="s">
        <v>227</v>
      </c>
      <c r="OJA2" s="645"/>
      <c r="OJB2" s="378" t="s">
        <v>170</v>
      </c>
      <c r="OJC2" s="43" t="s">
        <v>8</v>
      </c>
      <c r="OJD2" s="43"/>
      <c r="OJE2" s="43"/>
      <c r="OJF2" s="43"/>
      <c r="OJG2" s="100"/>
      <c r="OJH2" s="645" t="s">
        <v>227</v>
      </c>
      <c r="OJI2" s="645"/>
      <c r="OJJ2" s="378" t="s">
        <v>170</v>
      </c>
      <c r="OJK2" s="43" t="s">
        <v>8</v>
      </c>
      <c r="OJL2" s="43"/>
      <c r="OJM2" s="43"/>
      <c r="OJN2" s="43"/>
      <c r="OJO2" s="100"/>
      <c r="OJP2" s="645" t="s">
        <v>227</v>
      </c>
      <c r="OJQ2" s="645"/>
      <c r="OJR2" s="378" t="s">
        <v>170</v>
      </c>
      <c r="OJS2" s="43" t="s">
        <v>8</v>
      </c>
      <c r="OJT2" s="43"/>
      <c r="OJU2" s="43"/>
      <c r="OJV2" s="43"/>
      <c r="OJW2" s="100"/>
      <c r="OJX2" s="645" t="s">
        <v>227</v>
      </c>
      <c r="OJY2" s="645"/>
      <c r="OJZ2" s="378" t="s">
        <v>170</v>
      </c>
      <c r="OKA2" s="43" t="s">
        <v>8</v>
      </c>
      <c r="OKB2" s="43"/>
      <c r="OKC2" s="43"/>
      <c r="OKD2" s="43"/>
      <c r="OKE2" s="100"/>
      <c r="OKF2" s="645" t="s">
        <v>227</v>
      </c>
      <c r="OKG2" s="645"/>
      <c r="OKH2" s="378" t="s">
        <v>170</v>
      </c>
      <c r="OKI2" s="43" t="s">
        <v>8</v>
      </c>
      <c r="OKJ2" s="43"/>
      <c r="OKK2" s="43"/>
      <c r="OKL2" s="43"/>
      <c r="OKM2" s="100"/>
      <c r="OKN2" s="645" t="s">
        <v>227</v>
      </c>
      <c r="OKO2" s="645"/>
      <c r="OKP2" s="378" t="s">
        <v>170</v>
      </c>
      <c r="OKQ2" s="43" t="s">
        <v>8</v>
      </c>
      <c r="OKR2" s="43"/>
      <c r="OKS2" s="43"/>
      <c r="OKT2" s="43"/>
      <c r="OKU2" s="100"/>
      <c r="OKV2" s="645" t="s">
        <v>227</v>
      </c>
      <c r="OKW2" s="645"/>
      <c r="OKX2" s="378" t="s">
        <v>170</v>
      </c>
      <c r="OKY2" s="43" t="s">
        <v>8</v>
      </c>
      <c r="OKZ2" s="43"/>
      <c r="OLA2" s="43"/>
      <c r="OLB2" s="43"/>
      <c r="OLC2" s="100"/>
      <c r="OLD2" s="645" t="s">
        <v>227</v>
      </c>
      <c r="OLE2" s="645"/>
      <c r="OLF2" s="378" t="s">
        <v>170</v>
      </c>
      <c r="OLG2" s="43" t="s">
        <v>8</v>
      </c>
      <c r="OLH2" s="43"/>
      <c r="OLI2" s="43"/>
      <c r="OLJ2" s="43"/>
      <c r="OLK2" s="100"/>
      <c r="OLL2" s="645" t="s">
        <v>227</v>
      </c>
      <c r="OLM2" s="645"/>
      <c r="OLN2" s="378" t="s">
        <v>170</v>
      </c>
      <c r="OLO2" s="43" t="s">
        <v>8</v>
      </c>
      <c r="OLP2" s="43"/>
      <c r="OLQ2" s="43"/>
      <c r="OLR2" s="43"/>
      <c r="OLS2" s="100"/>
      <c r="OLT2" s="645" t="s">
        <v>227</v>
      </c>
      <c r="OLU2" s="645"/>
      <c r="OLV2" s="378" t="s">
        <v>170</v>
      </c>
      <c r="OLW2" s="43" t="s">
        <v>8</v>
      </c>
      <c r="OLX2" s="43"/>
      <c r="OLY2" s="43"/>
      <c r="OLZ2" s="43"/>
      <c r="OMA2" s="100"/>
      <c r="OMB2" s="645" t="s">
        <v>227</v>
      </c>
      <c r="OMC2" s="645"/>
      <c r="OMD2" s="378" t="s">
        <v>170</v>
      </c>
      <c r="OME2" s="43" t="s">
        <v>8</v>
      </c>
      <c r="OMF2" s="43"/>
      <c r="OMG2" s="43"/>
      <c r="OMH2" s="43"/>
      <c r="OMI2" s="100"/>
      <c r="OMJ2" s="645" t="s">
        <v>227</v>
      </c>
      <c r="OMK2" s="645"/>
      <c r="OML2" s="378" t="s">
        <v>170</v>
      </c>
      <c r="OMM2" s="43" t="s">
        <v>8</v>
      </c>
      <c r="OMN2" s="43"/>
      <c r="OMO2" s="43"/>
      <c r="OMP2" s="43"/>
      <c r="OMQ2" s="100"/>
      <c r="OMR2" s="645" t="s">
        <v>227</v>
      </c>
      <c r="OMS2" s="645"/>
      <c r="OMT2" s="378" t="s">
        <v>170</v>
      </c>
      <c r="OMU2" s="43" t="s">
        <v>8</v>
      </c>
      <c r="OMV2" s="43"/>
      <c r="OMW2" s="43"/>
      <c r="OMX2" s="43"/>
      <c r="OMY2" s="100"/>
      <c r="OMZ2" s="645" t="s">
        <v>227</v>
      </c>
      <c r="ONA2" s="645"/>
      <c r="ONB2" s="378" t="s">
        <v>170</v>
      </c>
      <c r="ONC2" s="43" t="s">
        <v>8</v>
      </c>
      <c r="OND2" s="43"/>
      <c r="ONE2" s="43"/>
      <c r="ONF2" s="43"/>
      <c r="ONG2" s="100"/>
      <c r="ONH2" s="645" t="s">
        <v>227</v>
      </c>
      <c r="ONI2" s="645"/>
      <c r="ONJ2" s="378" t="s">
        <v>170</v>
      </c>
      <c r="ONK2" s="43" t="s">
        <v>8</v>
      </c>
      <c r="ONL2" s="43"/>
      <c r="ONM2" s="43"/>
      <c r="ONN2" s="43"/>
      <c r="ONO2" s="100"/>
      <c r="ONP2" s="645" t="s">
        <v>227</v>
      </c>
      <c r="ONQ2" s="645"/>
      <c r="ONR2" s="378" t="s">
        <v>170</v>
      </c>
      <c r="ONS2" s="43" t="s">
        <v>8</v>
      </c>
      <c r="ONT2" s="43"/>
      <c r="ONU2" s="43"/>
      <c r="ONV2" s="43"/>
      <c r="ONW2" s="100"/>
      <c r="ONX2" s="645" t="s">
        <v>227</v>
      </c>
      <c r="ONY2" s="645"/>
      <c r="ONZ2" s="378" t="s">
        <v>170</v>
      </c>
      <c r="OOA2" s="43" t="s">
        <v>8</v>
      </c>
      <c r="OOB2" s="43"/>
      <c r="OOC2" s="43"/>
      <c r="OOD2" s="43"/>
      <c r="OOE2" s="100"/>
      <c r="OOF2" s="645" t="s">
        <v>227</v>
      </c>
      <c r="OOG2" s="645"/>
      <c r="OOH2" s="378" t="s">
        <v>170</v>
      </c>
      <c r="OOI2" s="43" t="s">
        <v>8</v>
      </c>
      <c r="OOJ2" s="43"/>
      <c r="OOK2" s="43"/>
      <c r="OOL2" s="43"/>
      <c r="OOM2" s="100"/>
      <c r="OON2" s="645" t="s">
        <v>227</v>
      </c>
      <c r="OOO2" s="645"/>
      <c r="OOP2" s="378" t="s">
        <v>170</v>
      </c>
      <c r="OOQ2" s="43" t="s">
        <v>8</v>
      </c>
      <c r="OOR2" s="43"/>
      <c r="OOS2" s="43"/>
      <c r="OOT2" s="43"/>
      <c r="OOU2" s="100"/>
      <c r="OOV2" s="645" t="s">
        <v>227</v>
      </c>
      <c r="OOW2" s="645"/>
      <c r="OOX2" s="378" t="s">
        <v>170</v>
      </c>
      <c r="OOY2" s="43" t="s">
        <v>8</v>
      </c>
      <c r="OOZ2" s="43"/>
      <c r="OPA2" s="43"/>
      <c r="OPB2" s="43"/>
      <c r="OPC2" s="100"/>
      <c r="OPD2" s="645" t="s">
        <v>227</v>
      </c>
      <c r="OPE2" s="645"/>
      <c r="OPF2" s="378" t="s">
        <v>170</v>
      </c>
      <c r="OPG2" s="43" t="s">
        <v>8</v>
      </c>
      <c r="OPH2" s="43"/>
      <c r="OPI2" s="43"/>
      <c r="OPJ2" s="43"/>
      <c r="OPK2" s="100"/>
      <c r="OPL2" s="645" t="s">
        <v>227</v>
      </c>
      <c r="OPM2" s="645"/>
      <c r="OPN2" s="378" t="s">
        <v>170</v>
      </c>
      <c r="OPO2" s="43" t="s">
        <v>8</v>
      </c>
      <c r="OPP2" s="43"/>
      <c r="OPQ2" s="43"/>
      <c r="OPR2" s="43"/>
      <c r="OPS2" s="100"/>
      <c r="OPT2" s="645" t="s">
        <v>227</v>
      </c>
      <c r="OPU2" s="645"/>
      <c r="OPV2" s="378" t="s">
        <v>170</v>
      </c>
      <c r="OPW2" s="43" t="s">
        <v>8</v>
      </c>
      <c r="OPX2" s="43"/>
      <c r="OPY2" s="43"/>
      <c r="OPZ2" s="43"/>
      <c r="OQA2" s="100"/>
      <c r="OQB2" s="645" t="s">
        <v>227</v>
      </c>
      <c r="OQC2" s="645"/>
      <c r="OQD2" s="378" t="s">
        <v>170</v>
      </c>
      <c r="OQE2" s="43" t="s">
        <v>8</v>
      </c>
      <c r="OQF2" s="43"/>
      <c r="OQG2" s="43"/>
      <c r="OQH2" s="43"/>
      <c r="OQI2" s="100"/>
      <c r="OQJ2" s="645" t="s">
        <v>227</v>
      </c>
      <c r="OQK2" s="645"/>
      <c r="OQL2" s="378" t="s">
        <v>170</v>
      </c>
      <c r="OQM2" s="43" t="s">
        <v>8</v>
      </c>
      <c r="OQN2" s="43"/>
      <c r="OQO2" s="43"/>
      <c r="OQP2" s="43"/>
      <c r="OQQ2" s="100"/>
      <c r="OQR2" s="645" t="s">
        <v>227</v>
      </c>
      <c r="OQS2" s="645"/>
      <c r="OQT2" s="378" t="s">
        <v>170</v>
      </c>
      <c r="OQU2" s="43" t="s">
        <v>8</v>
      </c>
      <c r="OQV2" s="43"/>
      <c r="OQW2" s="43"/>
      <c r="OQX2" s="43"/>
      <c r="OQY2" s="100"/>
      <c r="OQZ2" s="645" t="s">
        <v>227</v>
      </c>
      <c r="ORA2" s="645"/>
      <c r="ORB2" s="378" t="s">
        <v>170</v>
      </c>
      <c r="ORC2" s="43" t="s">
        <v>8</v>
      </c>
      <c r="ORD2" s="43"/>
      <c r="ORE2" s="43"/>
      <c r="ORF2" s="43"/>
      <c r="ORG2" s="100"/>
      <c r="ORH2" s="645" t="s">
        <v>227</v>
      </c>
      <c r="ORI2" s="645"/>
      <c r="ORJ2" s="378" t="s">
        <v>170</v>
      </c>
      <c r="ORK2" s="43" t="s">
        <v>8</v>
      </c>
      <c r="ORL2" s="43"/>
      <c r="ORM2" s="43"/>
      <c r="ORN2" s="43"/>
      <c r="ORO2" s="100"/>
      <c r="ORP2" s="645" t="s">
        <v>227</v>
      </c>
      <c r="ORQ2" s="645"/>
      <c r="ORR2" s="378" t="s">
        <v>170</v>
      </c>
      <c r="ORS2" s="43" t="s">
        <v>8</v>
      </c>
      <c r="ORT2" s="43"/>
      <c r="ORU2" s="43"/>
      <c r="ORV2" s="43"/>
      <c r="ORW2" s="100"/>
      <c r="ORX2" s="645" t="s">
        <v>227</v>
      </c>
      <c r="ORY2" s="645"/>
      <c r="ORZ2" s="378" t="s">
        <v>170</v>
      </c>
      <c r="OSA2" s="43" t="s">
        <v>8</v>
      </c>
      <c r="OSB2" s="43"/>
      <c r="OSC2" s="43"/>
      <c r="OSD2" s="43"/>
      <c r="OSE2" s="100"/>
      <c r="OSF2" s="645" t="s">
        <v>227</v>
      </c>
      <c r="OSG2" s="645"/>
      <c r="OSH2" s="378" t="s">
        <v>170</v>
      </c>
      <c r="OSI2" s="43" t="s">
        <v>8</v>
      </c>
      <c r="OSJ2" s="43"/>
      <c r="OSK2" s="43"/>
      <c r="OSL2" s="43"/>
      <c r="OSM2" s="100"/>
      <c r="OSN2" s="645" t="s">
        <v>227</v>
      </c>
      <c r="OSO2" s="645"/>
      <c r="OSP2" s="378" t="s">
        <v>170</v>
      </c>
      <c r="OSQ2" s="43" t="s">
        <v>8</v>
      </c>
      <c r="OSR2" s="43"/>
      <c r="OSS2" s="43"/>
      <c r="OST2" s="43"/>
      <c r="OSU2" s="100"/>
      <c r="OSV2" s="645" t="s">
        <v>227</v>
      </c>
      <c r="OSW2" s="645"/>
      <c r="OSX2" s="378" t="s">
        <v>170</v>
      </c>
      <c r="OSY2" s="43" t="s">
        <v>8</v>
      </c>
      <c r="OSZ2" s="43"/>
      <c r="OTA2" s="43"/>
      <c r="OTB2" s="43"/>
      <c r="OTC2" s="100"/>
      <c r="OTD2" s="645" t="s">
        <v>227</v>
      </c>
      <c r="OTE2" s="645"/>
      <c r="OTF2" s="378" t="s">
        <v>170</v>
      </c>
      <c r="OTG2" s="43" t="s">
        <v>8</v>
      </c>
      <c r="OTH2" s="43"/>
      <c r="OTI2" s="43"/>
      <c r="OTJ2" s="43"/>
      <c r="OTK2" s="100"/>
      <c r="OTL2" s="645" t="s">
        <v>227</v>
      </c>
      <c r="OTM2" s="645"/>
      <c r="OTN2" s="378" t="s">
        <v>170</v>
      </c>
      <c r="OTO2" s="43" t="s">
        <v>8</v>
      </c>
      <c r="OTP2" s="43"/>
      <c r="OTQ2" s="43"/>
      <c r="OTR2" s="43"/>
      <c r="OTS2" s="100"/>
      <c r="OTT2" s="645" t="s">
        <v>227</v>
      </c>
      <c r="OTU2" s="645"/>
      <c r="OTV2" s="378" t="s">
        <v>170</v>
      </c>
      <c r="OTW2" s="43" t="s">
        <v>8</v>
      </c>
      <c r="OTX2" s="43"/>
      <c r="OTY2" s="43"/>
      <c r="OTZ2" s="43"/>
      <c r="OUA2" s="100"/>
      <c r="OUB2" s="645" t="s">
        <v>227</v>
      </c>
      <c r="OUC2" s="645"/>
      <c r="OUD2" s="378" t="s">
        <v>170</v>
      </c>
      <c r="OUE2" s="43" t="s">
        <v>8</v>
      </c>
      <c r="OUF2" s="43"/>
      <c r="OUG2" s="43"/>
      <c r="OUH2" s="43"/>
      <c r="OUI2" s="100"/>
      <c r="OUJ2" s="645" t="s">
        <v>227</v>
      </c>
      <c r="OUK2" s="645"/>
      <c r="OUL2" s="378" t="s">
        <v>170</v>
      </c>
      <c r="OUM2" s="43" t="s">
        <v>8</v>
      </c>
      <c r="OUN2" s="43"/>
      <c r="OUO2" s="43"/>
      <c r="OUP2" s="43"/>
      <c r="OUQ2" s="100"/>
      <c r="OUR2" s="645" t="s">
        <v>227</v>
      </c>
      <c r="OUS2" s="645"/>
      <c r="OUT2" s="378" t="s">
        <v>170</v>
      </c>
      <c r="OUU2" s="43" t="s">
        <v>8</v>
      </c>
      <c r="OUV2" s="43"/>
      <c r="OUW2" s="43"/>
      <c r="OUX2" s="43"/>
      <c r="OUY2" s="100"/>
      <c r="OUZ2" s="645" t="s">
        <v>227</v>
      </c>
      <c r="OVA2" s="645"/>
      <c r="OVB2" s="378" t="s">
        <v>170</v>
      </c>
      <c r="OVC2" s="43" t="s">
        <v>8</v>
      </c>
      <c r="OVD2" s="43"/>
      <c r="OVE2" s="43"/>
      <c r="OVF2" s="43"/>
      <c r="OVG2" s="100"/>
      <c r="OVH2" s="645" t="s">
        <v>227</v>
      </c>
      <c r="OVI2" s="645"/>
      <c r="OVJ2" s="378" t="s">
        <v>170</v>
      </c>
      <c r="OVK2" s="43" t="s">
        <v>8</v>
      </c>
      <c r="OVL2" s="43"/>
      <c r="OVM2" s="43"/>
      <c r="OVN2" s="43"/>
      <c r="OVO2" s="100"/>
      <c r="OVP2" s="645" t="s">
        <v>227</v>
      </c>
      <c r="OVQ2" s="645"/>
      <c r="OVR2" s="378" t="s">
        <v>170</v>
      </c>
      <c r="OVS2" s="43" t="s">
        <v>8</v>
      </c>
      <c r="OVT2" s="43"/>
      <c r="OVU2" s="43"/>
      <c r="OVV2" s="43"/>
      <c r="OVW2" s="100"/>
      <c r="OVX2" s="645" t="s">
        <v>227</v>
      </c>
      <c r="OVY2" s="645"/>
      <c r="OVZ2" s="378" t="s">
        <v>170</v>
      </c>
      <c r="OWA2" s="43" t="s">
        <v>8</v>
      </c>
      <c r="OWB2" s="43"/>
      <c r="OWC2" s="43"/>
      <c r="OWD2" s="43"/>
      <c r="OWE2" s="100"/>
      <c r="OWF2" s="645" t="s">
        <v>227</v>
      </c>
      <c r="OWG2" s="645"/>
      <c r="OWH2" s="378" t="s">
        <v>170</v>
      </c>
      <c r="OWI2" s="43" t="s">
        <v>8</v>
      </c>
      <c r="OWJ2" s="43"/>
      <c r="OWK2" s="43"/>
      <c r="OWL2" s="43"/>
      <c r="OWM2" s="100"/>
      <c r="OWN2" s="645" t="s">
        <v>227</v>
      </c>
      <c r="OWO2" s="645"/>
      <c r="OWP2" s="378" t="s">
        <v>170</v>
      </c>
      <c r="OWQ2" s="43" t="s">
        <v>8</v>
      </c>
      <c r="OWR2" s="43"/>
      <c r="OWS2" s="43"/>
      <c r="OWT2" s="43"/>
      <c r="OWU2" s="100"/>
      <c r="OWV2" s="645" t="s">
        <v>227</v>
      </c>
      <c r="OWW2" s="645"/>
      <c r="OWX2" s="378" t="s">
        <v>170</v>
      </c>
      <c r="OWY2" s="43" t="s">
        <v>8</v>
      </c>
      <c r="OWZ2" s="43"/>
      <c r="OXA2" s="43"/>
      <c r="OXB2" s="43"/>
      <c r="OXC2" s="100"/>
      <c r="OXD2" s="645" t="s">
        <v>227</v>
      </c>
      <c r="OXE2" s="645"/>
      <c r="OXF2" s="378" t="s">
        <v>170</v>
      </c>
      <c r="OXG2" s="43" t="s">
        <v>8</v>
      </c>
      <c r="OXH2" s="43"/>
      <c r="OXI2" s="43"/>
      <c r="OXJ2" s="43"/>
      <c r="OXK2" s="100"/>
      <c r="OXL2" s="645" t="s">
        <v>227</v>
      </c>
      <c r="OXM2" s="645"/>
      <c r="OXN2" s="378" t="s">
        <v>170</v>
      </c>
      <c r="OXO2" s="43" t="s">
        <v>8</v>
      </c>
      <c r="OXP2" s="43"/>
      <c r="OXQ2" s="43"/>
      <c r="OXR2" s="43"/>
      <c r="OXS2" s="100"/>
      <c r="OXT2" s="645" t="s">
        <v>227</v>
      </c>
      <c r="OXU2" s="645"/>
      <c r="OXV2" s="378" t="s">
        <v>170</v>
      </c>
      <c r="OXW2" s="43" t="s">
        <v>8</v>
      </c>
      <c r="OXX2" s="43"/>
      <c r="OXY2" s="43"/>
      <c r="OXZ2" s="43"/>
      <c r="OYA2" s="100"/>
      <c r="OYB2" s="645" t="s">
        <v>227</v>
      </c>
      <c r="OYC2" s="645"/>
      <c r="OYD2" s="378" t="s">
        <v>170</v>
      </c>
      <c r="OYE2" s="43" t="s">
        <v>8</v>
      </c>
      <c r="OYF2" s="43"/>
      <c r="OYG2" s="43"/>
      <c r="OYH2" s="43"/>
      <c r="OYI2" s="100"/>
      <c r="OYJ2" s="645" t="s">
        <v>227</v>
      </c>
      <c r="OYK2" s="645"/>
      <c r="OYL2" s="378" t="s">
        <v>170</v>
      </c>
      <c r="OYM2" s="43" t="s">
        <v>8</v>
      </c>
      <c r="OYN2" s="43"/>
      <c r="OYO2" s="43"/>
      <c r="OYP2" s="43"/>
      <c r="OYQ2" s="100"/>
      <c r="OYR2" s="645" t="s">
        <v>227</v>
      </c>
      <c r="OYS2" s="645"/>
      <c r="OYT2" s="378" t="s">
        <v>170</v>
      </c>
      <c r="OYU2" s="43" t="s">
        <v>8</v>
      </c>
      <c r="OYV2" s="43"/>
      <c r="OYW2" s="43"/>
      <c r="OYX2" s="43"/>
      <c r="OYY2" s="100"/>
      <c r="OYZ2" s="645" t="s">
        <v>227</v>
      </c>
      <c r="OZA2" s="645"/>
      <c r="OZB2" s="378" t="s">
        <v>170</v>
      </c>
      <c r="OZC2" s="43" t="s">
        <v>8</v>
      </c>
      <c r="OZD2" s="43"/>
      <c r="OZE2" s="43"/>
      <c r="OZF2" s="43"/>
      <c r="OZG2" s="100"/>
      <c r="OZH2" s="645" t="s">
        <v>227</v>
      </c>
      <c r="OZI2" s="645"/>
      <c r="OZJ2" s="378" t="s">
        <v>170</v>
      </c>
      <c r="OZK2" s="43" t="s">
        <v>8</v>
      </c>
      <c r="OZL2" s="43"/>
      <c r="OZM2" s="43"/>
      <c r="OZN2" s="43"/>
      <c r="OZO2" s="100"/>
      <c r="OZP2" s="645" t="s">
        <v>227</v>
      </c>
      <c r="OZQ2" s="645"/>
      <c r="OZR2" s="378" t="s">
        <v>170</v>
      </c>
      <c r="OZS2" s="43" t="s">
        <v>8</v>
      </c>
      <c r="OZT2" s="43"/>
      <c r="OZU2" s="43"/>
      <c r="OZV2" s="43"/>
      <c r="OZW2" s="100"/>
      <c r="OZX2" s="645" t="s">
        <v>227</v>
      </c>
      <c r="OZY2" s="645"/>
      <c r="OZZ2" s="378" t="s">
        <v>170</v>
      </c>
      <c r="PAA2" s="43" t="s">
        <v>8</v>
      </c>
      <c r="PAB2" s="43"/>
      <c r="PAC2" s="43"/>
      <c r="PAD2" s="43"/>
      <c r="PAE2" s="100"/>
      <c r="PAF2" s="645" t="s">
        <v>227</v>
      </c>
      <c r="PAG2" s="645"/>
      <c r="PAH2" s="378" t="s">
        <v>170</v>
      </c>
      <c r="PAI2" s="43" t="s">
        <v>8</v>
      </c>
      <c r="PAJ2" s="43"/>
      <c r="PAK2" s="43"/>
      <c r="PAL2" s="43"/>
      <c r="PAM2" s="100"/>
      <c r="PAN2" s="645" t="s">
        <v>227</v>
      </c>
      <c r="PAO2" s="645"/>
      <c r="PAP2" s="378" t="s">
        <v>170</v>
      </c>
      <c r="PAQ2" s="43" t="s">
        <v>8</v>
      </c>
      <c r="PAR2" s="43"/>
      <c r="PAS2" s="43"/>
      <c r="PAT2" s="43"/>
      <c r="PAU2" s="100"/>
      <c r="PAV2" s="645" t="s">
        <v>227</v>
      </c>
      <c r="PAW2" s="645"/>
      <c r="PAX2" s="378" t="s">
        <v>170</v>
      </c>
      <c r="PAY2" s="43" t="s">
        <v>8</v>
      </c>
      <c r="PAZ2" s="43"/>
      <c r="PBA2" s="43"/>
      <c r="PBB2" s="43"/>
      <c r="PBC2" s="100"/>
      <c r="PBD2" s="645" t="s">
        <v>227</v>
      </c>
      <c r="PBE2" s="645"/>
      <c r="PBF2" s="378" t="s">
        <v>170</v>
      </c>
      <c r="PBG2" s="43" t="s">
        <v>8</v>
      </c>
      <c r="PBH2" s="43"/>
      <c r="PBI2" s="43"/>
      <c r="PBJ2" s="43"/>
      <c r="PBK2" s="100"/>
      <c r="PBL2" s="645" t="s">
        <v>227</v>
      </c>
      <c r="PBM2" s="645"/>
      <c r="PBN2" s="378" t="s">
        <v>170</v>
      </c>
      <c r="PBO2" s="43" t="s">
        <v>8</v>
      </c>
      <c r="PBP2" s="43"/>
      <c r="PBQ2" s="43"/>
      <c r="PBR2" s="43"/>
      <c r="PBS2" s="100"/>
      <c r="PBT2" s="645" t="s">
        <v>227</v>
      </c>
      <c r="PBU2" s="645"/>
      <c r="PBV2" s="378" t="s">
        <v>170</v>
      </c>
      <c r="PBW2" s="43" t="s">
        <v>8</v>
      </c>
      <c r="PBX2" s="43"/>
      <c r="PBY2" s="43"/>
      <c r="PBZ2" s="43"/>
      <c r="PCA2" s="100"/>
      <c r="PCB2" s="645" t="s">
        <v>227</v>
      </c>
      <c r="PCC2" s="645"/>
      <c r="PCD2" s="378" t="s">
        <v>170</v>
      </c>
      <c r="PCE2" s="43" t="s">
        <v>8</v>
      </c>
      <c r="PCF2" s="43"/>
      <c r="PCG2" s="43"/>
      <c r="PCH2" s="43"/>
      <c r="PCI2" s="100"/>
      <c r="PCJ2" s="645" t="s">
        <v>227</v>
      </c>
      <c r="PCK2" s="645"/>
      <c r="PCL2" s="378" t="s">
        <v>170</v>
      </c>
      <c r="PCM2" s="43" t="s">
        <v>8</v>
      </c>
      <c r="PCN2" s="43"/>
      <c r="PCO2" s="43"/>
      <c r="PCP2" s="43"/>
      <c r="PCQ2" s="100"/>
      <c r="PCR2" s="645" t="s">
        <v>227</v>
      </c>
      <c r="PCS2" s="645"/>
      <c r="PCT2" s="378" t="s">
        <v>170</v>
      </c>
      <c r="PCU2" s="43" t="s">
        <v>8</v>
      </c>
      <c r="PCV2" s="43"/>
      <c r="PCW2" s="43"/>
      <c r="PCX2" s="43"/>
      <c r="PCY2" s="100"/>
      <c r="PCZ2" s="645" t="s">
        <v>227</v>
      </c>
      <c r="PDA2" s="645"/>
      <c r="PDB2" s="378" t="s">
        <v>170</v>
      </c>
      <c r="PDC2" s="43" t="s">
        <v>8</v>
      </c>
      <c r="PDD2" s="43"/>
      <c r="PDE2" s="43"/>
      <c r="PDF2" s="43"/>
      <c r="PDG2" s="100"/>
      <c r="PDH2" s="645" t="s">
        <v>227</v>
      </c>
      <c r="PDI2" s="645"/>
      <c r="PDJ2" s="378" t="s">
        <v>170</v>
      </c>
      <c r="PDK2" s="43" t="s">
        <v>8</v>
      </c>
      <c r="PDL2" s="43"/>
      <c r="PDM2" s="43"/>
      <c r="PDN2" s="43"/>
      <c r="PDO2" s="100"/>
      <c r="PDP2" s="645" t="s">
        <v>227</v>
      </c>
      <c r="PDQ2" s="645"/>
      <c r="PDR2" s="378" t="s">
        <v>170</v>
      </c>
      <c r="PDS2" s="43" t="s">
        <v>8</v>
      </c>
      <c r="PDT2" s="43"/>
      <c r="PDU2" s="43"/>
      <c r="PDV2" s="43"/>
      <c r="PDW2" s="100"/>
      <c r="PDX2" s="645" t="s">
        <v>227</v>
      </c>
      <c r="PDY2" s="645"/>
      <c r="PDZ2" s="378" t="s">
        <v>170</v>
      </c>
      <c r="PEA2" s="43" t="s">
        <v>8</v>
      </c>
      <c r="PEB2" s="43"/>
      <c r="PEC2" s="43"/>
      <c r="PED2" s="43"/>
      <c r="PEE2" s="100"/>
      <c r="PEF2" s="645" t="s">
        <v>227</v>
      </c>
      <c r="PEG2" s="645"/>
      <c r="PEH2" s="378" t="s">
        <v>170</v>
      </c>
      <c r="PEI2" s="43" t="s">
        <v>8</v>
      </c>
      <c r="PEJ2" s="43"/>
      <c r="PEK2" s="43"/>
      <c r="PEL2" s="43"/>
      <c r="PEM2" s="100"/>
      <c r="PEN2" s="645" t="s">
        <v>227</v>
      </c>
      <c r="PEO2" s="645"/>
      <c r="PEP2" s="378" t="s">
        <v>170</v>
      </c>
      <c r="PEQ2" s="43" t="s">
        <v>8</v>
      </c>
      <c r="PER2" s="43"/>
      <c r="PES2" s="43"/>
      <c r="PET2" s="43"/>
      <c r="PEU2" s="100"/>
      <c r="PEV2" s="645" t="s">
        <v>227</v>
      </c>
      <c r="PEW2" s="645"/>
      <c r="PEX2" s="378" t="s">
        <v>170</v>
      </c>
      <c r="PEY2" s="43" t="s">
        <v>8</v>
      </c>
      <c r="PEZ2" s="43"/>
      <c r="PFA2" s="43"/>
      <c r="PFB2" s="43"/>
      <c r="PFC2" s="100"/>
      <c r="PFD2" s="645" t="s">
        <v>227</v>
      </c>
      <c r="PFE2" s="645"/>
      <c r="PFF2" s="378" t="s">
        <v>170</v>
      </c>
      <c r="PFG2" s="43" t="s">
        <v>8</v>
      </c>
      <c r="PFH2" s="43"/>
      <c r="PFI2" s="43"/>
      <c r="PFJ2" s="43"/>
      <c r="PFK2" s="100"/>
      <c r="PFL2" s="645" t="s">
        <v>227</v>
      </c>
      <c r="PFM2" s="645"/>
      <c r="PFN2" s="378" t="s">
        <v>170</v>
      </c>
      <c r="PFO2" s="43" t="s">
        <v>8</v>
      </c>
      <c r="PFP2" s="43"/>
      <c r="PFQ2" s="43"/>
      <c r="PFR2" s="43"/>
      <c r="PFS2" s="100"/>
      <c r="PFT2" s="645" t="s">
        <v>227</v>
      </c>
      <c r="PFU2" s="645"/>
      <c r="PFV2" s="378" t="s">
        <v>170</v>
      </c>
      <c r="PFW2" s="43" t="s">
        <v>8</v>
      </c>
      <c r="PFX2" s="43"/>
      <c r="PFY2" s="43"/>
      <c r="PFZ2" s="43"/>
      <c r="PGA2" s="100"/>
      <c r="PGB2" s="645" t="s">
        <v>227</v>
      </c>
      <c r="PGC2" s="645"/>
      <c r="PGD2" s="378" t="s">
        <v>170</v>
      </c>
      <c r="PGE2" s="43" t="s">
        <v>8</v>
      </c>
      <c r="PGF2" s="43"/>
      <c r="PGG2" s="43"/>
      <c r="PGH2" s="43"/>
      <c r="PGI2" s="100"/>
      <c r="PGJ2" s="645" t="s">
        <v>227</v>
      </c>
      <c r="PGK2" s="645"/>
      <c r="PGL2" s="378" t="s">
        <v>170</v>
      </c>
      <c r="PGM2" s="43" t="s">
        <v>8</v>
      </c>
      <c r="PGN2" s="43"/>
      <c r="PGO2" s="43"/>
      <c r="PGP2" s="43"/>
      <c r="PGQ2" s="100"/>
      <c r="PGR2" s="645" t="s">
        <v>227</v>
      </c>
      <c r="PGS2" s="645"/>
      <c r="PGT2" s="378" t="s">
        <v>170</v>
      </c>
      <c r="PGU2" s="43" t="s">
        <v>8</v>
      </c>
      <c r="PGV2" s="43"/>
      <c r="PGW2" s="43"/>
      <c r="PGX2" s="43"/>
      <c r="PGY2" s="100"/>
      <c r="PGZ2" s="645" t="s">
        <v>227</v>
      </c>
      <c r="PHA2" s="645"/>
      <c r="PHB2" s="378" t="s">
        <v>170</v>
      </c>
      <c r="PHC2" s="43" t="s">
        <v>8</v>
      </c>
      <c r="PHD2" s="43"/>
      <c r="PHE2" s="43"/>
      <c r="PHF2" s="43"/>
      <c r="PHG2" s="100"/>
      <c r="PHH2" s="645" t="s">
        <v>227</v>
      </c>
      <c r="PHI2" s="645"/>
      <c r="PHJ2" s="378" t="s">
        <v>170</v>
      </c>
      <c r="PHK2" s="43" t="s">
        <v>8</v>
      </c>
      <c r="PHL2" s="43"/>
      <c r="PHM2" s="43"/>
      <c r="PHN2" s="43"/>
      <c r="PHO2" s="100"/>
      <c r="PHP2" s="645" t="s">
        <v>227</v>
      </c>
      <c r="PHQ2" s="645"/>
      <c r="PHR2" s="378" t="s">
        <v>170</v>
      </c>
      <c r="PHS2" s="43" t="s">
        <v>8</v>
      </c>
      <c r="PHT2" s="43"/>
      <c r="PHU2" s="43"/>
      <c r="PHV2" s="43"/>
      <c r="PHW2" s="100"/>
      <c r="PHX2" s="645" t="s">
        <v>227</v>
      </c>
      <c r="PHY2" s="645"/>
      <c r="PHZ2" s="378" t="s">
        <v>170</v>
      </c>
      <c r="PIA2" s="43" t="s">
        <v>8</v>
      </c>
      <c r="PIB2" s="43"/>
      <c r="PIC2" s="43"/>
      <c r="PID2" s="43"/>
      <c r="PIE2" s="100"/>
      <c r="PIF2" s="645" t="s">
        <v>227</v>
      </c>
      <c r="PIG2" s="645"/>
      <c r="PIH2" s="378" t="s">
        <v>170</v>
      </c>
      <c r="PII2" s="43" t="s">
        <v>8</v>
      </c>
      <c r="PIJ2" s="43"/>
      <c r="PIK2" s="43"/>
      <c r="PIL2" s="43"/>
      <c r="PIM2" s="100"/>
      <c r="PIN2" s="645" t="s">
        <v>227</v>
      </c>
      <c r="PIO2" s="645"/>
      <c r="PIP2" s="378" t="s">
        <v>170</v>
      </c>
      <c r="PIQ2" s="43" t="s">
        <v>8</v>
      </c>
      <c r="PIR2" s="43"/>
      <c r="PIS2" s="43"/>
      <c r="PIT2" s="43"/>
      <c r="PIU2" s="100"/>
      <c r="PIV2" s="645" t="s">
        <v>227</v>
      </c>
      <c r="PIW2" s="645"/>
      <c r="PIX2" s="378" t="s">
        <v>170</v>
      </c>
      <c r="PIY2" s="43" t="s">
        <v>8</v>
      </c>
      <c r="PIZ2" s="43"/>
      <c r="PJA2" s="43"/>
      <c r="PJB2" s="43"/>
      <c r="PJC2" s="100"/>
      <c r="PJD2" s="645" t="s">
        <v>227</v>
      </c>
      <c r="PJE2" s="645"/>
      <c r="PJF2" s="378" t="s">
        <v>170</v>
      </c>
      <c r="PJG2" s="43" t="s">
        <v>8</v>
      </c>
      <c r="PJH2" s="43"/>
      <c r="PJI2" s="43"/>
      <c r="PJJ2" s="43"/>
      <c r="PJK2" s="100"/>
      <c r="PJL2" s="645" t="s">
        <v>227</v>
      </c>
      <c r="PJM2" s="645"/>
      <c r="PJN2" s="378" t="s">
        <v>170</v>
      </c>
      <c r="PJO2" s="43" t="s">
        <v>8</v>
      </c>
      <c r="PJP2" s="43"/>
      <c r="PJQ2" s="43"/>
      <c r="PJR2" s="43"/>
      <c r="PJS2" s="100"/>
      <c r="PJT2" s="645" t="s">
        <v>227</v>
      </c>
      <c r="PJU2" s="645"/>
      <c r="PJV2" s="378" t="s">
        <v>170</v>
      </c>
      <c r="PJW2" s="43" t="s">
        <v>8</v>
      </c>
      <c r="PJX2" s="43"/>
      <c r="PJY2" s="43"/>
      <c r="PJZ2" s="43"/>
      <c r="PKA2" s="100"/>
      <c r="PKB2" s="645" t="s">
        <v>227</v>
      </c>
      <c r="PKC2" s="645"/>
      <c r="PKD2" s="378" t="s">
        <v>170</v>
      </c>
      <c r="PKE2" s="43" t="s">
        <v>8</v>
      </c>
      <c r="PKF2" s="43"/>
      <c r="PKG2" s="43"/>
      <c r="PKH2" s="43"/>
      <c r="PKI2" s="100"/>
      <c r="PKJ2" s="645" t="s">
        <v>227</v>
      </c>
      <c r="PKK2" s="645"/>
      <c r="PKL2" s="378" t="s">
        <v>170</v>
      </c>
      <c r="PKM2" s="43" t="s">
        <v>8</v>
      </c>
      <c r="PKN2" s="43"/>
      <c r="PKO2" s="43"/>
      <c r="PKP2" s="43"/>
      <c r="PKQ2" s="100"/>
      <c r="PKR2" s="645" t="s">
        <v>227</v>
      </c>
      <c r="PKS2" s="645"/>
      <c r="PKT2" s="378" t="s">
        <v>170</v>
      </c>
      <c r="PKU2" s="43" t="s">
        <v>8</v>
      </c>
      <c r="PKV2" s="43"/>
      <c r="PKW2" s="43"/>
      <c r="PKX2" s="43"/>
      <c r="PKY2" s="100"/>
      <c r="PKZ2" s="645" t="s">
        <v>227</v>
      </c>
      <c r="PLA2" s="645"/>
      <c r="PLB2" s="378" t="s">
        <v>170</v>
      </c>
      <c r="PLC2" s="43" t="s">
        <v>8</v>
      </c>
      <c r="PLD2" s="43"/>
      <c r="PLE2" s="43"/>
      <c r="PLF2" s="43"/>
      <c r="PLG2" s="100"/>
      <c r="PLH2" s="645" t="s">
        <v>227</v>
      </c>
      <c r="PLI2" s="645"/>
      <c r="PLJ2" s="378" t="s">
        <v>170</v>
      </c>
      <c r="PLK2" s="43" t="s">
        <v>8</v>
      </c>
      <c r="PLL2" s="43"/>
      <c r="PLM2" s="43"/>
      <c r="PLN2" s="43"/>
      <c r="PLO2" s="100"/>
      <c r="PLP2" s="645" t="s">
        <v>227</v>
      </c>
      <c r="PLQ2" s="645"/>
      <c r="PLR2" s="378" t="s">
        <v>170</v>
      </c>
      <c r="PLS2" s="43" t="s">
        <v>8</v>
      </c>
      <c r="PLT2" s="43"/>
      <c r="PLU2" s="43"/>
      <c r="PLV2" s="43"/>
      <c r="PLW2" s="100"/>
      <c r="PLX2" s="645" t="s">
        <v>227</v>
      </c>
      <c r="PLY2" s="645"/>
      <c r="PLZ2" s="378" t="s">
        <v>170</v>
      </c>
      <c r="PMA2" s="43" t="s">
        <v>8</v>
      </c>
      <c r="PMB2" s="43"/>
      <c r="PMC2" s="43"/>
      <c r="PMD2" s="43"/>
      <c r="PME2" s="100"/>
      <c r="PMF2" s="645" t="s">
        <v>227</v>
      </c>
      <c r="PMG2" s="645"/>
      <c r="PMH2" s="378" t="s">
        <v>170</v>
      </c>
      <c r="PMI2" s="43" t="s">
        <v>8</v>
      </c>
      <c r="PMJ2" s="43"/>
      <c r="PMK2" s="43"/>
      <c r="PML2" s="43"/>
      <c r="PMM2" s="100"/>
      <c r="PMN2" s="645" t="s">
        <v>227</v>
      </c>
      <c r="PMO2" s="645"/>
      <c r="PMP2" s="378" t="s">
        <v>170</v>
      </c>
      <c r="PMQ2" s="43" t="s">
        <v>8</v>
      </c>
      <c r="PMR2" s="43"/>
      <c r="PMS2" s="43"/>
      <c r="PMT2" s="43"/>
      <c r="PMU2" s="100"/>
      <c r="PMV2" s="645" t="s">
        <v>227</v>
      </c>
      <c r="PMW2" s="645"/>
      <c r="PMX2" s="378" t="s">
        <v>170</v>
      </c>
      <c r="PMY2" s="43" t="s">
        <v>8</v>
      </c>
      <c r="PMZ2" s="43"/>
      <c r="PNA2" s="43"/>
      <c r="PNB2" s="43"/>
      <c r="PNC2" s="100"/>
      <c r="PND2" s="645" t="s">
        <v>227</v>
      </c>
      <c r="PNE2" s="645"/>
      <c r="PNF2" s="378" t="s">
        <v>170</v>
      </c>
      <c r="PNG2" s="43" t="s">
        <v>8</v>
      </c>
      <c r="PNH2" s="43"/>
      <c r="PNI2" s="43"/>
      <c r="PNJ2" s="43"/>
      <c r="PNK2" s="100"/>
      <c r="PNL2" s="645" t="s">
        <v>227</v>
      </c>
      <c r="PNM2" s="645"/>
      <c r="PNN2" s="378" t="s">
        <v>170</v>
      </c>
      <c r="PNO2" s="43" t="s">
        <v>8</v>
      </c>
      <c r="PNP2" s="43"/>
      <c r="PNQ2" s="43"/>
      <c r="PNR2" s="43"/>
      <c r="PNS2" s="100"/>
      <c r="PNT2" s="645" t="s">
        <v>227</v>
      </c>
      <c r="PNU2" s="645"/>
      <c r="PNV2" s="378" t="s">
        <v>170</v>
      </c>
      <c r="PNW2" s="43" t="s">
        <v>8</v>
      </c>
      <c r="PNX2" s="43"/>
      <c r="PNY2" s="43"/>
      <c r="PNZ2" s="43"/>
      <c r="POA2" s="100"/>
      <c r="POB2" s="645" t="s">
        <v>227</v>
      </c>
      <c r="POC2" s="645"/>
      <c r="POD2" s="378" t="s">
        <v>170</v>
      </c>
      <c r="POE2" s="43" t="s">
        <v>8</v>
      </c>
      <c r="POF2" s="43"/>
      <c r="POG2" s="43"/>
      <c r="POH2" s="43"/>
      <c r="POI2" s="100"/>
      <c r="POJ2" s="645" t="s">
        <v>227</v>
      </c>
      <c r="POK2" s="645"/>
      <c r="POL2" s="378" t="s">
        <v>170</v>
      </c>
      <c r="POM2" s="43" t="s">
        <v>8</v>
      </c>
      <c r="PON2" s="43"/>
      <c r="POO2" s="43"/>
      <c r="POP2" s="43"/>
      <c r="POQ2" s="100"/>
      <c r="POR2" s="645" t="s">
        <v>227</v>
      </c>
      <c r="POS2" s="645"/>
      <c r="POT2" s="378" t="s">
        <v>170</v>
      </c>
      <c r="POU2" s="43" t="s">
        <v>8</v>
      </c>
      <c r="POV2" s="43"/>
      <c r="POW2" s="43"/>
      <c r="POX2" s="43"/>
      <c r="POY2" s="100"/>
      <c r="POZ2" s="645" t="s">
        <v>227</v>
      </c>
      <c r="PPA2" s="645"/>
      <c r="PPB2" s="378" t="s">
        <v>170</v>
      </c>
      <c r="PPC2" s="43" t="s">
        <v>8</v>
      </c>
      <c r="PPD2" s="43"/>
      <c r="PPE2" s="43"/>
      <c r="PPF2" s="43"/>
      <c r="PPG2" s="100"/>
      <c r="PPH2" s="645" t="s">
        <v>227</v>
      </c>
      <c r="PPI2" s="645"/>
      <c r="PPJ2" s="378" t="s">
        <v>170</v>
      </c>
      <c r="PPK2" s="43" t="s">
        <v>8</v>
      </c>
      <c r="PPL2" s="43"/>
      <c r="PPM2" s="43"/>
      <c r="PPN2" s="43"/>
      <c r="PPO2" s="100"/>
      <c r="PPP2" s="645" t="s">
        <v>227</v>
      </c>
      <c r="PPQ2" s="645"/>
      <c r="PPR2" s="378" t="s">
        <v>170</v>
      </c>
      <c r="PPS2" s="43" t="s">
        <v>8</v>
      </c>
      <c r="PPT2" s="43"/>
      <c r="PPU2" s="43"/>
      <c r="PPV2" s="43"/>
      <c r="PPW2" s="100"/>
      <c r="PPX2" s="645" t="s">
        <v>227</v>
      </c>
      <c r="PPY2" s="645"/>
      <c r="PPZ2" s="378" t="s">
        <v>170</v>
      </c>
      <c r="PQA2" s="43" t="s">
        <v>8</v>
      </c>
      <c r="PQB2" s="43"/>
      <c r="PQC2" s="43"/>
      <c r="PQD2" s="43"/>
      <c r="PQE2" s="100"/>
      <c r="PQF2" s="645" t="s">
        <v>227</v>
      </c>
      <c r="PQG2" s="645"/>
      <c r="PQH2" s="378" t="s">
        <v>170</v>
      </c>
      <c r="PQI2" s="43" t="s">
        <v>8</v>
      </c>
      <c r="PQJ2" s="43"/>
      <c r="PQK2" s="43"/>
      <c r="PQL2" s="43"/>
      <c r="PQM2" s="100"/>
      <c r="PQN2" s="645" t="s">
        <v>227</v>
      </c>
      <c r="PQO2" s="645"/>
      <c r="PQP2" s="378" t="s">
        <v>170</v>
      </c>
      <c r="PQQ2" s="43" t="s">
        <v>8</v>
      </c>
      <c r="PQR2" s="43"/>
      <c r="PQS2" s="43"/>
      <c r="PQT2" s="43"/>
      <c r="PQU2" s="100"/>
      <c r="PQV2" s="645" t="s">
        <v>227</v>
      </c>
      <c r="PQW2" s="645"/>
      <c r="PQX2" s="378" t="s">
        <v>170</v>
      </c>
      <c r="PQY2" s="43" t="s">
        <v>8</v>
      </c>
      <c r="PQZ2" s="43"/>
      <c r="PRA2" s="43"/>
      <c r="PRB2" s="43"/>
      <c r="PRC2" s="100"/>
      <c r="PRD2" s="645" t="s">
        <v>227</v>
      </c>
      <c r="PRE2" s="645"/>
      <c r="PRF2" s="378" t="s">
        <v>170</v>
      </c>
      <c r="PRG2" s="43" t="s">
        <v>8</v>
      </c>
      <c r="PRH2" s="43"/>
      <c r="PRI2" s="43"/>
      <c r="PRJ2" s="43"/>
      <c r="PRK2" s="100"/>
      <c r="PRL2" s="645" t="s">
        <v>227</v>
      </c>
      <c r="PRM2" s="645"/>
      <c r="PRN2" s="378" t="s">
        <v>170</v>
      </c>
      <c r="PRO2" s="43" t="s">
        <v>8</v>
      </c>
      <c r="PRP2" s="43"/>
      <c r="PRQ2" s="43"/>
      <c r="PRR2" s="43"/>
      <c r="PRS2" s="100"/>
      <c r="PRT2" s="645" t="s">
        <v>227</v>
      </c>
      <c r="PRU2" s="645"/>
      <c r="PRV2" s="378" t="s">
        <v>170</v>
      </c>
      <c r="PRW2" s="43" t="s">
        <v>8</v>
      </c>
      <c r="PRX2" s="43"/>
      <c r="PRY2" s="43"/>
      <c r="PRZ2" s="43"/>
      <c r="PSA2" s="100"/>
      <c r="PSB2" s="645" t="s">
        <v>227</v>
      </c>
      <c r="PSC2" s="645"/>
      <c r="PSD2" s="378" t="s">
        <v>170</v>
      </c>
      <c r="PSE2" s="43" t="s">
        <v>8</v>
      </c>
      <c r="PSF2" s="43"/>
      <c r="PSG2" s="43"/>
      <c r="PSH2" s="43"/>
      <c r="PSI2" s="100"/>
      <c r="PSJ2" s="645" t="s">
        <v>227</v>
      </c>
      <c r="PSK2" s="645"/>
      <c r="PSL2" s="378" t="s">
        <v>170</v>
      </c>
      <c r="PSM2" s="43" t="s">
        <v>8</v>
      </c>
      <c r="PSN2" s="43"/>
      <c r="PSO2" s="43"/>
      <c r="PSP2" s="43"/>
      <c r="PSQ2" s="100"/>
      <c r="PSR2" s="645" t="s">
        <v>227</v>
      </c>
      <c r="PSS2" s="645"/>
      <c r="PST2" s="378" t="s">
        <v>170</v>
      </c>
      <c r="PSU2" s="43" t="s">
        <v>8</v>
      </c>
      <c r="PSV2" s="43"/>
      <c r="PSW2" s="43"/>
      <c r="PSX2" s="43"/>
      <c r="PSY2" s="100"/>
      <c r="PSZ2" s="645" t="s">
        <v>227</v>
      </c>
      <c r="PTA2" s="645"/>
      <c r="PTB2" s="378" t="s">
        <v>170</v>
      </c>
      <c r="PTC2" s="43" t="s">
        <v>8</v>
      </c>
      <c r="PTD2" s="43"/>
      <c r="PTE2" s="43"/>
      <c r="PTF2" s="43"/>
      <c r="PTG2" s="100"/>
      <c r="PTH2" s="645" t="s">
        <v>227</v>
      </c>
      <c r="PTI2" s="645"/>
      <c r="PTJ2" s="378" t="s">
        <v>170</v>
      </c>
      <c r="PTK2" s="43" t="s">
        <v>8</v>
      </c>
      <c r="PTL2" s="43"/>
      <c r="PTM2" s="43"/>
      <c r="PTN2" s="43"/>
      <c r="PTO2" s="100"/>
      <c r="PTP2" s="645" t="s">
        <v>227</v>
      </c>
      <c r="PTQ2" s="645"/>
      <c r="PTR2" s="378" t="s">
        <v>170</v>
      </c>
      <c r="PTS2" s="43" t="s">
        <v>8</v>
      </c>
      <c r="PTT2" s="43"/>
      <c r="PTU2" s="43"/>
      <c r="PTV2" s="43"/>
      <c r="PTW2" s="100"/>
      <c r="PTX2" s="645" t="s">
        <v>227</v>
      </c>
      <c r="PTY2" s="645"/>
      <c r="PTZ2" s="378" t="s">
        <v>170</v>
      </c>
      <c r="PUA2" s="43" t="s">
        <v>8</v>
      </c>
      <c r="PUB2" s="43"/>
      <c r="PUC2" s="43"/>
      <c r="PUD2" s="43"/>
      <c r="PUE2" s="100"/>
      <c r="PUF2" s="645" t="s">
        <v>227</v>
      </c>
      <c r="PUG2" s="645"/>
      <c r="PUH2" s="378" t="s">
        <v>170</v>
      </c>
      <c r="PUI2" s="43" t="s">
        <v>8</v>
      </c>
      <c r="PUJ2" s="43"/>
      <c r="PUK2" s="43"/>
      <c r="PUL2" s="43"/>
      <c r="PUM2" s="100"/>
      <c r="PUN2" s="645" t="s">
        <v>227</v>
      </c>
      <c r="PUO2" s="645"/>
      <c r="PUP2" s="378" t="s">
        <v>170</v>
      </c>
      <c r="PUQ2" s="43" t="s">
        <v>8</v>
      </c>
      <c r="PUR2" s="43"/>
      <c r="PUS2" s="43"/>
      <c r="PUT2" s="43"/>
      <c r="PUU2" s="100"/>
      <c r="PUV2" s="645" t="s">
        <v>227</v>
      </c>
      <c r="PUW2" s="645"/>
      <c r="PUX2" s="378" t="s">
        <v>170</v>
      </c>
      <c r="PUY2" s="43" t="s">
        <v>8</v>
      </c>
      <c r="PUZ2" s="43"/>
      <c r="PVA2" s="43"/>
      <c r="PVB2" s="43"/>
      <c r="PVC2" s="100"/>
      <c r="PVD2" s="645" t="s">
        <v>227</v>
      </c>
      <c r="PVE2" s="645"/>
      <c r="PVF2" s="378" t="s">
        <v>170</v>
      </c>
      <c r="PVG2" s="43" t="s">
        <v>8</v>
      </c>
      <c r="PVH2" s="43"/>
      <c r="PVI2" s="43"/>
      <c r="PVJ2" s="43"/>
      <c r="PVK2" s="100"/>
      <c r="PVL2" s="645" t="s">
        <v>227</v>
      </c>
      <c r="PVM2" s="645"/>
      <c r="PVN2" s="378" t="s">
        <v>170</v>
      </c>
      <c r="PVO2" s="43" t="s">
        <v>8</v>
      </c>
      <c r="PVP2" s="43"/>
      <c r="PVQ2" s="43"/>
      <c r="PVR2" s="43"/>
      <c r="PVS2" s="100"/>
      <c r="PVT2" s="645" t="s">
        <v>227</v>
      </c>
      <c r="PVU2" s="645"/>
      <c r="PVV2" s="378" t="s">
        <v>170</v>
      </c>
      <c r="PVW2" s="43" t="s">
        <v>8</v>
      </c>
      <c r="PVX2" s="43"/>
      <c r="PVY2" s="43"/>
      <c r="PVZ2" s="43"/>
      <c r="PWA2" s="100"/>
      <c r="PWB2" s="645" t="s">
        <v>227</v>
      </c>
      <c r="PWC2" s="645"/>
      <c r="PWD2" s="378" t="s">
        <v>170</v>
      </c>
      <c r="PWE2" s="43" t="s">
        <v>8</v>
      </c>
      <c r="PWF2" s="43"/>
      <c r="PWG2" s="43"/>
      <c r="PWH2" s="43"/>
      <c r="PWI2" s="100"/>
      <c r="PWJ2" s="645" t="s">
        <v>227</v>
      </c>
      <c r="PWK2" s="645"/>
      <c r="PWL2" s="378" t="s">
        <v>170</v>
      </c>
      <c r="PWM2" s="43" t="s">
        <v>8</v>
      </c>
      <c r="PWN2" s="43"/>
      <c r="PWO2" s="43"/>
      <c r="PWP2" s="43"/>
      <c r="PWQ2" s="100"/>
      <c r="PWR2" s="645" t="s">
        <v>227</v>
      </c>
      <c r="PWS2" s="645"/>
      <c r="PWT2" s="378" t="s">
        <v>170</v>
      </c>
      <c r="PWU2" s="43" t="s">
        <v>8</v>
      </c>
      <c r="PWV2" s="43"/>
      <c r="PWW2" s="43"/>
      <c r="PWX2" s="43"/>
      <c r="PWY2" s="100"/>
      <c r="PWZ2" s="645" t="s">
        <v>227</v>
      </c>
      <c r="PXA2" s="645"/>
      <c r="PXB2" s="378" t="s">
        <v>170</v>
      </c>
      <c r="PXC2" s="43" t="s">
        <v>8</v>
      </c>
      <c r="PXD2" s="43"/>
      <c r="PXE2" s="43"/>
      <c r="PXF2" s="43"/>
      <c r="PXG2" s="100"/>
      <c r="PXH2" s="645" t="s">
        <v>227</v>
      </c>
      <c r="PXI2" s="645"/>
      <c r="PXJ2" s="378" t="s">
        <v>170</v>
      </c>
      <c r="PXK2" s="43" t="s">
        <v>8</v>
      </c>
      <c r="PXL2" s="43"/>
      <c r="PXM2" s="43"/>
      <c r="PXN2" s="43"/>
      <c r="PXO2" s="100"/>
      <c r="PXP2" s="645" t="s">
        <v>227</v>
      </c>
      <c r="PXQ2" s="645"/>
      <c r="PXR2" s="378" t="s">
        <v>170</v>
      </c>
      <c r="PXS2" s="43" t="s">
        <v>8</v>
      </c>
      <c r="PXT2" s="43"/>
      <c r="PXU2" s="43"/>
      <c r="PXV2" s="43"/>
      <c r="PXW2" s="100"/>
      <c r="PXX2" s="645" t="s">
        <v>227</v>
      </c>
      <c r="PXY2" s="645"/>
      <c r="PXZ2" s="378" t="s">
        <v>170</v>
      </c>
      <c r="PYA2" s="43" t="s">
        <v>8</v>
      </c>
      <c r="PYB2" s="43"/>
      <c r="PYC2" s="43"/>
      <c r="PYD2" s="43"/>
      <c r="PYE2" s="100"/>
      <c r="PYF2" s="645" t="s">
        <v>227</v>
      </c>
      <c r="PYG2" s="645"/>
      <c r="PYH2" s="378" t="s">
        <v>170</v>
      </c>
      <c r="PYI2" s="43" t="s">
        <v>8</v>
      </c>
      <c r="PYJ2" s="43"/>
      <c r="PYK2" s="43"/>
      <c r="PYL2" s="43"/>
      <c r="PYM2" s="100"/>
      <c r="PYN2" s="645" t="s">
        <v>227</v>
      </c>
      <c r="PYO2" s="645"/>
      <c r="PYP2" s="378" t="s">
        <v>170</v>
      </c>
      <c r="PYQ2" s="43" t="s">
        <v>8</v>
      </c>
      <c r="PYR2" s="43"/>
      <c r="PYS2" s="43"/>
      <c r="PYT2" s="43"/>
      <c r="PYU2" s="100"/>
      <c r="PYV2" s="645" t="s">
        <v>227</v>
      </c>
      <c r="PYW2" s="645"/>
      <c r="PYX2" s="378" t="s">
        <v>170</v>
      </c>
      <c r="PYY2" s="43" t="s">
        <v>8</v>
      </c>
      <c r="PYZ2" s="43"/>
      <c r="PZA2" s="43"/>
      <c r="PZB2" s="43"/>
      <c r="PZC2" s="100"/>
      <c r="PZD2" s="645" t="s">
        <v>227</v>
      </c>
      <c r="PZE2" s="645"/>
      <c r="PZF2" s="378" t="s">
        <v>170</v>
      </c>
      <c r="PZG2" s="43" t="s">
        <v>8</v>
      </c>
      <c r="PZH2" s="43"/>
      <c r="PZI2" s="43"/>
      <c r="PZJ2" s="43"/>
      <c r="PZK2" s="100"/>
      <c r="PZL2" s="645" t="s">
        <v>227</v>
      </c>
      <c r="PZM2" s="645"/>
      <c r="PZN2" s="378" t="s">
        <v>170</v>
      </c>
      <c r="PZO2" s="43" t="s">
        <v>8</v>
      </c>
      <c r="PZP2" s="43"/>
      <c r="PZQ2" s="43"/>
      <c r="PZR2" s="43"/>
      <c r="PZS2" s="100"/>
      <c r="PZT2" s="645" t="s">
        <v>227</v>
      </c>
      <c r="PZU2" s="645"/>
      <c r="PZV2" s="378" t="s">
        <v>170</v>
      </c>
      <c r="PZW2" s="43" t="s">
        <v>8</v>
      </c>
      <c r="PZX2" s="43"/>
      <c r="PZY2" s="43"/>
      <c r="PZZ2" s="43"/>
      <c r="QAA2" s="100"/>
      <c r="QAB2" s="645" t="s">
        <v>227</v>
      </c>
      <c r="QAC2" s="645"/>
      <c r="QAD2" s="378" t="s">
        <v>170</v>
      </c>
      <c r="QAE2" s="43" t="s">
        <v>8</v>
      </c>
      <c r="QAF2" s="43"/>
      <c r="QAG2" s="43"/>
      <c r="QAH2" s="43"/>
      <c r="QAI2" s="100"/>
      <c r="QAJ2" s="645" t="s">
        <v>227</v>
      </c>
      <c r="QAK2" s="645"/>
      <c r="QAL2" s="378" t="s">
        <v>170</v>
      </c>
      <c r="QAM2" s="43" t="s">
        <v>8</v>
      </c>
      <c r="QAN2" s="43"/>
      <c r="QAO2" s="43"/>
      <c r="QAP2" s="43"/>
      <c r="QAQ2" s="100"/>
      <c r="QAR2" s="645" t="s">
        <v>227</v>
      </c>
      <c r="QAS2" s="645"/>
      <c r="QAT2" s="378" t="s">
        <v>170</v>
      </c>
      <c r="QAU2" s="43" t="s">
        <v>8</v>
      </c>
      <c r="QAV2" s="43"/>
      <c r="QAW2" s="43"/>
      <c r="QAX2" s="43"/>
      <c r="QAY2" s="100"/>
      <c r="QAZ2" s="645" t="s">
        <v>227</v>
      </c>
      <c r="QBA2" s="645"/>
      <c r="QBB2" s="378" t="s">
        <v>170</v>
      </c>
      <c r="QBC2" s="43" t="s">
        <v>8</v>
      </c>
      <c r="QBD2" s="43"/>
      <c r="QBE2" s="43"/>
      <c r="QBF2" s="43"/>
      <c r="QBG2" s="100"/>
      <c r="QBH2" s="645" t="s">
        <v>227</v>
      </c>
      <c r="QBI2" s="645"/>
      <c r="QBJ2" s="378" t="s">
        <v>170</v>
      </c>
      <c r="QBK2" s="43" t="s">
        <v>8</v>
      </c>
      <c r="QBL2" s="43"/>
      <c r="QBM2" s="43"/>
      <c r="QBN2" s="43"/>
      <c r="QBO2" s="100"/>
      <c r="QBP2" s="645" t="s">
        <v>227</v>
      </c>
      <c r="QBQ2" s="645"/>
      <c r="QBR2" s="378" t="s">
        <v>170</v>
      </c>
      <c r="QBS2" s="43" t="s">
        <v>8</v>
      </c>
      <c r="QBT2" s="43"/>
      <c r="QBU2" s="43"/>
      <c r="QBV2" s="43"/>
      <c r="QBW2" s="100"/>
      <c r="QBX2" s="645" t="s">
        <v>227</v>
      </c>
      <c r="QBY2" s="645"/>
      <c r="QBZ2" s="378" t="s">
        <v>170</v>
      </c>
      <c r="QCA2" s="43" t="s">
        <v>8</v>
      </c>
      <c r="QCB2" s="43"/>
      <c r="QCC2" s="43"/>
      <c r="QCD2" s="43"/>
      <c r="QCE2" s="100"/>
      <c r="QCF2" s="645" t="s">
        <v>227</v>
      </c>
      <c r="QCG2" s="645"/>
      <c r="QCH2" s="378" t="s">
        <v>170</v>
      </c>
      <c r="QCI2" s="43" t="s">
        <v>8</v>
      </c>
      <c r="QCJ2" s="43"/>
      <c r="QCK2" s="43"/>
      <c r="QCL2" s="43"/>
      <c r="QCM2" s="100"/>
      <c r="QCN2" s="645" t="s">
        <v>227</v>
      </c>
      <c r="QCO2" s="645"/>
      <c r="QCP2" s="378" t="s">
        <v>170</v>
      </c>
      <c r="QCQ2" s="43" t="s">
        <v>8</v>
      </c>
      <c r="QCR2" s="43"/>
      <c r="QCS2" s="43"/>
      <c r="QCT2" s="43"/>
      <c r="QCU2" s="100"/>
      <c r="QCV2" s="645" t="s">
        <v>227</v>
      </c>
      <c r="QCW2" s="645"/>
      <c r="QCX2" s="378" t="s">
        <v>170</v>
      </c>
      <c r="QCY2" s="43" t="s">
        <v>8</v>
      </c>
      <c r="QCZ2" s="43"/>
      <c r="QDA2" s="43"/>
      <c r="QDB2" s="43"/>
      <c r="QDC2" s="100"/>
      <c r="QDD2" s="645" t="s">
        <v>227</v>
      </c>
      <c r="QDE2" s="645"/>
      <c r="QDF2" s="378" t="s">
        <v>170</v>
      </c>
      <c r="QDG2" s="43" t="s">
        <v>8</v>
      </c>
      <c r="QDH2" s="43"/>
      <c r="QDI2" s="43"/>
      <c r="QDJ2" s="43"/>
      <c r="QDK2" s="100"/>
      <c r="QDL2" s="645" t="s">
        <v>227</v>
      </c>
      <c r="QDM2" s="645"/>
      <c r="QDN2" s="378" t="s">
        <v>170</v>
      </c>
      <c r="QDO2" s="43" t="s">
        <v>8</v>
      </c>
      <c r="QDP2" s="43"/>
      <c r="QDQ2" s="43"/>
      <c r="QDR2" s="43"/>
      <c r="QDS2" s="100"/>
      <c r="QDT2" s="645" t="s">
        <v>227</v>
      </c>
      <c r="QDU2" s="645"/>
      <c r="QDV2" s="378" t="s">
        <v>170</v>
      </c>
      <c r="QDW2" s="43" t="s">
        <v>8</v>
      </c>
      <c r="QDX2" s="43"/>
      <c r="QDY2" s="43"/>
      <c r="QDZ2" s="43"/>
      <c r="QEA2" s="100"/>
      <c r="QEB2" s="645" t="s">
        <v>227</v>
      </c>
      <c r="QEC2" s="645"/>
      <c r="QED2" s="378" t="s">
        <v>170</v>
      </c>
      <c r="QEE2" s="43" t="s">
        <v>8</v>
      </c>
      <c r="QEF2" s="43"/>
      <c r="QEG2" s="43"/>
      <c r="QEH2" s="43"/>
      <c r="QEI2" s="100"/>
      <c r="QEJ2" s="645" t="s">
        <v>227</v>
      </c>
      <c r="QEK2" s="645"/>
      <c r="QEL2" s="378" t="s">
        <v>170</v>
      </c>
      <c r="QEM2" s="43" t="s">
        <v>8</v>
      </c>
      <c r="QEN2" s="43"/>
      <c r="QEO2" s="43"/>
      <c r="QEP2" s="43"/>
      <c r="QEQ2" s="100"/>
      <c r="QER2" s="645" t="s">
        <v>227</v>
      </c>
      <c r="QES2" s="645"/>
      <c r="QET2" s="378" t="s">
        <v>170</v>
      </c>
      <c r="QEU2" s="43" t="s">
        <v>8</v>
      </c>
      <c r="QEV2" s="43"/>
      <c r="QEW2" s="43"/>
      <c r="QEX2" s="43"/>
      <c r="QEY2" s="100"/>
      <c r="QEZ2" s="645" t="s">
        <v>227</v>
      </c>
      <c r="QFA2" s="645"/>
      <c r="QFB2" s="378" t="s">
        <v>170</v>
      </c>
      <c r="QFC2" s="43" t="s">
        <v>8</v>
      </c>
      <c r="QFD2" s="43"/>
      <c r="QFE2" s="43"/>
      <c r="QFF2" s="43"/>
      <c r="QFG2" s="100"/>
      <c r="QFH2" s="645" t="s">
        <v>227</v>
      </c>
      <c r="QFI2" s="645"/>
      <c r="QFJ2" s="378" t="s">
        <v>170</v>
      </c>
      <c r="QFK2" s="43" t="s">
        <v>8</v>
      </c>
      <c r="QFL2" s="43"/>
      <c r="QFM2" s="43"/>
      <c r="QFN2" s="43"/>
      <c r="QFO2" s="100"/>
      <c r="QFP2" s="645" t="s">
        <v>227</v>
      </c>
      <c r="QFQ2" s="645"/>
      <c r="QFR2" s="378" t="s">
        <v>170</v>
      </c>
      <c r="QFS2" s="43" t="s">
        <v>8</v>
      </c>
      <c r="QFT2" s="43"/>
      <c r="QFU2" s="43"/>
      <c r="QFV2" s="43"/>
      <c r="QFW2" s="100"/>
      <c r="QFX2" s="645" t="s">
        <v>227</v>
      </c>
      <c r="QFY2" s="645"/>
      <c r="QFZ2" s="378" t="s">
        <v>170</v>
      </c>
      <c r="QGA2" s="43" t="s">
        <v>8</v>
      </c>
      <c r="QGB2" s="43"/>
      <c r="QGC2" s="43"/>
      <c r="QGD2" s="43"/>
      <c r="QGE2" s="100"/>
      <c r="QGF2" s="645" t="s">
        <v>227</v>
      </c>
      <c r="QGG2" s="645"/>
      <c r="QGH2" s="378" t="s">
        <v>170</v>
      </c>
      <c r="QGI2" s="43" t="s">
        <v>8</v>
      </c>
      <c r="QGJ2" s="43"/>
      <c r="QGK2" s="43"/>
      <c r="QGL2" s="43"/>
      <c r="QGM2" s="100"/>
      <c r="QGN2" s="645" t="s">
        <v>227</v>
      </c>
      <c r="QGO2" s="645"/>
      <c r="QGP2" s="378" t="s">
        <v>170</v>
      </c>
      <c r="QGQ2" s="43" t="s">
        <v>8</v>
      </c>
      <c r="QGR2" s="43"/>
      <c r="QGS2" s="43"/>
      <c r="QGT2" s="43"/>
      <c r="QGU2" s="100"/>
      <c r="QGV2" s="645" t="s">
        <v>227</v>
      </c>
      <c r="QGW2" s="645"/>
      <c r="QGX2" s="378" t="s">
        <v>170</v>
      </c>
      <c r="QGY2" s="43" t="s">
        <v>8</v>
      </c>
      <c r="QGZ2" s="43"/>
      <c r="QHA2" s="43"/>
      <c r="QHB2" s="43"/>
      <c r="QHC2" s="100"/>
      <c r="QHD2" s="645" t="s">
        <v>227</v>
      </c>
      <c r="QHE2" s="645"/>
      <c r="QHF2" s="378" t="s">
        <v>170</v>
      </c>
      <c r="QHG2" s="43" t="s">
        <v>8</v>
      </c>
      <c r="QHH2" s="43"/>
      <c r="QHI2" s="43"/>
      <c r="QHJ2" s="43"/>
      <c r="QHK2" s="100"/>
      <c r="QHL2" s="645" t="s">
        <v>227</v>
      </c>
      <c r="QHM2" s="645"/>
      <c r="QHN2" s="378" t="s">
        <v>170</v>
      </c>
      <c r="QHO2" s="43" t="s">
        <v>8</v>
      </c>
      <c r="QHP2" s="43"/>
      <c r="QHQ2" s="43"/>
      <c r="QHR2" s="43"/>
      <c r="QHS2" s="100"/>
      <c r="QHT2" s="645" t="s">
        <v>227</v>
      </c>
      <c r="QHU2" s="645"/>
      <c r="QHV2" s="378" t="s">
        <v>170</v>
      </c>
      <c r="QHW2" s="43" t="s">
        <v>8</v>
      </c>
      <c r="QHX2" s="43"/>
      <c r="QHY2" s="43"/>
      <c r="QHZ2" s="43"/>
      <c r="QIA2" s="100"/>
      <c r="QIB2" s="645" t="s">
        <v>227</v>
      </c>
      <c r="QIC2" s="645"/>
      <c r="QID2" s="378" t="s">
        <v>170</v>
      </c>
      <c r="QIE2" s="43" t="s">
        <v>8</v>
      </c>
      <c r="QIF2" s="43"/>
      <c r="QIG2" s="43"/>
      <c r="QIH2" s="43"/>
      <c r="QII2" s="100"/>
      <c r="QIJ2" s="645" t="s">
        <v>227</v>
      </c>
      <c r="QIK2" s="645"/>
      <c r="QIL2" s="378" t="s">
        <v>170</v>
      </c>
      <c r="QIM2" s="43" t="s">
        <v>8</v>
      </c>
      <c r="QIN2" s="43"/>
      <c r="QIO2" s="43"/>
      <c r="QIP2" s="43"/>
      <c r="QIQ2" s="100"/>
      <c r="QIR2" s="645" t="s">
        <v>227</v>
      </c>
      <c r="QIS2" s="645"/>
      <c r="QIT2" s="378" t="s">
        <v>170</v>
      </c>
      <c r="QIU2" s="43" t="s">
        <v>8</v>
      </c>
      <c r="QIV2" s="43"/>
      <c r="QIW2" s="43"/>
      <c r="QIX2" s="43"/>
      <c r="QIY2" s="100"/>
      <c r="QIZ2" s="645" t="s">
        <v>227</v>
      </c>
      <c r="QJA2" s="645"/>
      <c r="QJB2" s="378" t="s">
        <v>170</v>
      </c>
      <c r="QJC2" s="43" t="s">
        <v>8</v>
      </c>
      <c r="QJD2" s="43"/>
      <c r="QJE2" s="43"/>
      <c r="QJF2" s="43"/>
      <c r="QJG2" s="100"/>
      <c r="QJH2" s="645" t="s">
        <v>227</v>
      </c>
      <c r="QJI2" s="645"/>
      <c r="QJJ2" s="378" t="s">
        <v>170</v>
      </c>
      <c r="QJK2" s="43" t="s">
        <v>8</v>
      </c>
      <c r="QJL2" s="43"/>
      <c r="QJM2" s="43"/>
      <c r="QJN2" s="43"/>
      <c r="QJO2" s="100"/>
      <c r="QJP2" s="645" t="s">
        <v>227</v>
      </c>
      <c r="QJQ2" s="645"/>
      <c r="QJR2" s="378" t="s">
        <v>170</v>
      </c>
      <c r="QJS2" s="43" t="s">
        <v>8</v>
      </c>
      <c r="QJT2" s="43"/>
      <c r="QJU2" s="43"/>
      <c r="QJV2" s="43"/>
      <c r="QJW2" s="100"/>
      <c r="QJX2" s="645" t="s">
        <v>227</v>
      </c>
      <c r="QJY2" s="645"/>
      <c r="QJZ2" s="378" t="s">
        <v>170</v>
      </c>
      <c r="QKA2" s="43" t="s">
        <v>8</v>
      </c>
      <c r="QKB2" s="43"/>
      <c r="QKC2" s="43"/>
      <c r="QKD2" s="43"/>
      <c r="QKE2" s="100"/>
      <c r="QKF2" s="645" t="s">
        <v>227</v>
      </c>
      <c r="QKG2" s="645"/>
      <c r="QKH2" s="378" t="s">
        <v>170</v>
      </c>
      <c r="QKI2" s="43" t="s">
        <v>8</v>
      </c>
      <c r="QKJ2" s="43"/>
      <c r="QKK2" s="43"/>
      <c r="QKL2" s="43"/>
      <c r="QKM2" s="100"/>
      <c r="QKN2" s="645" t="s">
        <v>227</v>
      </c>
      <c r="QKO2" s="645"/>
      <c r="QKP2" s="378" t="s">
        <v>170</v>
      </c>
      <c r="QKQ2" s="43" t="s">
        <v>8</v>
      </c>
      <c r="QKR2" s="43"/>
      <c r="QKS2" s="43"/>
      <c r="QKT2" s="43"/>
      <c r="QKU2" s="100"/>
      <c r="QKV2" s="645" t="s">
        <v>227</v>
      </c>
      <c r="QKW2" s="645"/>
      <c r="QKX2" s="378" t="s">
        <v>170</v>
      </c>
      <c r="QKY2" s="43" t="s">
        <v>8</v>
      </c>
      <c r="QKZ2" s="43"/>
      <c r="QLA2" s="43"/>
      <c r="QLB2" s="43"/>
      <c r="QLC2" s="100"/>
      <c r="QLD2" s="645" t="s">
        <v>227</v>
      </c>
      <c r="QLE2" s="645"/>
      <c r="QLF2" s="378" t="s">
        <v>170</v>
      </c>
      <c r="QLG2" s="43" t="s">
        <v>8</v>
      </c>
      <c r="QLH2" s="43"/>
      <c r="QLI2" s="43"/>
      <c r="QLJ2" s="43"/>
      <c r="QLK2" s="100"/>
      <c r="QLL2" s="645" t="s">
        <v>227</v>
      </c>
      <c r="QLM2" s="645"/>
      <c r="QLN2" s="378" t="s">
        <v>170</v>
      </c>
      <c r="QLO2" s="43" t="s">
        <v>8</v>
      </c>
      <c r="QLP2" s="43"/>
      <c r="QLQ2" s="43"/>
      <c r="QLR2" s="43"/>
      <c r="QLS2" s="100"/>
      <c r="QLT2" s="645" t="s">
        <v>227</v>
      </c>
      <c r="QLU2" s="645"/>
      <c r="QLV2" s="378" t="s">
        <v>170</v>
      </c>
      <c r="QLW2" s="43" t="s">
        <v>8</v>
      </c>
      <c r="QLX2" s="43"/>
      <c r="QLY2" s="43"/>
      <c r="QLZ2" s="43"/>
      <c r="QMA2" s="100"/>
      <c r="QMB2" s="645" t="s">
        <v>227</v>
      </c>
      <c r="QMC2" s="645"/>
      <c r="QMD2" s="378" t="s">
        <v>170</v>
      </c>
      <c r="QME2" s="43" t="s">
        <v>8</v>
      </c>
      <c r="QMF2" s="43"/>
      <c r="QMG2" s="43"/>
      <c r="QMH2" s="43"/>
      <c r="QMI2" s="100"/>
      <c r="QMJ2" s="645" t="s">
        <v>227</v>
      </c>
      <c r="QMK2" s="645"/>
      <c r="QML2" s="378" t="s">
        <v>170</v>
      </c>
      <c r="QMM2" s="43" t="s">
        <v>8</v>
      </c>
      <c r="QMN2" s="43"/>
      <c r="QMO2" s="43"/>
      <c r="QMP2" s="43"/>
      <c r="QMQ2" s="100"/>
      <c r="QMR2" s="645" t="s">
        <v>227</v>
      </c>
      <c r="QMS2" s="645"/>
      <c r="QMT2" s="378" t="s">
        <v>170</v>
      </c>
      <c r="QMU2" s="43" t="s">
        <v>8</v>
      </c>
      <c r="QMV2" s="43"/>
      <c r="QMW2" s="43"/>
      <c r="QMX2" s="43"/>
      <c r="QMY2" s="100"/>
      <c r="QMZ2" s="645" t="s">
        <v>227</v>
      </c>
      <c r="QNA2" s="645"/>
      <c r="QNB2" s="378" t="s">
        <v>170</v>
      </c>
      <c r="QNC2" s="43" t="s">
        <v>8</v>
      </c>
      <c r="QND2" s="43"/>
      <c r="QNE2" s="43"/>
      <c r="QNF2" s="43"/>
      <c r="QNG2" s="100"/>
      <c r="QNH2" s="645" t="s">
        <v>227</v>
      </c>
      <c r="QNI2" s="645"/>
      <c r="QNJ2" s="378" t="s">
        <v>170</v>
      </c>
      <c r="QNK2" s="43" t="s">
        <v>8</v>
      </c>
      <c r="QNL2" s="43"/>
      <c r="QNM2" s="43"/>
      <c r="QNN2" s="43"/>
      <c r="QNO2" s="100"/>
      <c r="QNP2" s="645" t="s">
        <v>227</v>
      </c>
      <c r="QNQ2" s="645"/>
      <c r="QNR2" s="378" t="s">
        <v>170</v>
      </c>
      <c r="QNS2" s="43" t="s">
        <v>8</v>
      </c>
      <c r="QNT2" s="43"/>
      <c r="QNU2" s="43"/>
      <c r="QNV2" s="43"/>
      <c r="QNW2" s="100"/>
      <c r="QNX2" s="645" t="s">
        <v>227</v>
      </c>
      <c r="QNY2" s="645"/>
      <c r="QNZ2" s="378" t="s">
        <v>170</v>
      </c>
      <c r="QOA2" s="43" t="s">
        <v>8</v>
      </c>
      <c r="QOB2" s="43"/>
      <c r="QOC2" s="43"/>
      <c r="QOD2" s="43"/>
      <c r="QOE2" s="100"/>
      <c r="QOF2" s="645" t="s">
        <v>227</v>
      </c>
      <c r="QOG2" s="645"/>
      <c r="QOH2" s="378" t="s">
        <v>170</v>
      </c>
      <c r="QOI2" s="43" t="s">
        <v>8</v>
      </c>
      <c r="QOJ2" s="43"/>
      <c r="QOK2" s="43"/>
      <c r="QOL2" s="43"/>
      <c r="QOM2" s="100"/>
      <c r="QON2" s="645" t="s">
        <v>227</v>
      </c>
      <c r="QOO2" s="645"/>
      <c r="QOP2" s="378" t="s">
        <v>170</v>
      </c>
      <c r="QOQ2" s="43" t="s">
        <v>8</v>
      </c>
      <c r="QOR2" s="43"/>
      <c r="QOS2" s="43"/>
      <c r="QOT2" s="43"/>
      <c r="QOU2" s="100"/>
      <c r="QOV2" s="645" t="s">
        <v>227</v>
      </c>
      <c r="QOW2" s="645"/>
      <c r="QOX2" s="378" t="s">
        <v>170</v>
      </c>
      <c r="QOY2" s="43" t="s">
        <v>8</v>
      </c>
      <c r="QOZ2" s="43"/>
      <c r="QPA2" s="43"/>
      <c r="QPB2" s="43"/>
      <c r="QPC2" s="100"/>
      <c r="QPD2" s="645" t="s">
        <v>227</v>
      </c>
      <c r="QPE2" s="645"/>
      <c r="QPF2" s="378" t="s">
        <v>170</v>
      </c>
      <c r="QPG2" s="43" t="s">
        <v>8</v>
      </c>
      <c r="QPH2" s="43"/>
      <c r="QPI2" s="43"/>
      <c r="QPJ2" s="43"/>
      <c r="QPK2" s="100"/>
      <c r="QPL2" s="645" t="s">
        <v>227</v>
      </c>
      <c r="QPM2" s="645"/>
      <c r="QPN2" s="378" t="s">
        <v>170</v>
      </c>
      <c r="QPO2" s="43" t="s">
        <v>8</v>
      </c>
      <c r="QPP2" s="43"/>
      <c r="QPQ2" s="43"/>
      <c r="QPR2" s="43"/>
      <c r="QPS2" s="100"/>
      <c r="QPT2" s="645" t="s">
        <v>227</v>
      </c>
      <c r="QPU2" s="645"/>
      <c r="QPV2" s="378" t="s">
        <v>170</v>
      </c>
      <c r="QPW2" s="43" t="s">
        <v>8</v>
      </c>
      <c r="QPX2" s="43"/>
      <c r="QPY2" s="43"/>
      <c r="QPZ2" s="43"/>
      <c r="QQA2" s="100"/>
      <c r="QQB2" s="645" t="s">
        <v>227</v>
      </c>
      <c r="QQC2" s="645"/>
      <c r="QQD2" s="378" t="s">
        <v>170</v>
      </c>
      <c r="QQE2" s="43" t="s">
        <v>8</v>
      </c>
      <c r="QQF2" s="43"/>
      <c r="QQG2" s="43"/>
      <c r="QQH2" s="43"/>
      <c r="QQI2" s="100"/>
      <c r="QQJ2" s="645" t="s">
        <v>227</v>
      </c>
      <c r="QQK2" s="645"/>
      <c r="QQL2" s="378" t="s">
        <v>170</v>
      </c>
      <c r="QQM2" s="43" t="s">
        <v>8</v>
      </c>
      <c r="QQN2" s="43"/>
      <c r="QQO2" s="43"/>
      <c r="QQP2" s="43"/>
      <c r="QQQ2" s="100"/>
      <c r="QQR2" s="645" t="s">
        <v>227</v>
      </c>
      <c r="QQS2" s="645"/>
      <c r="QQT2" s="378" t="s">
        <v>170</v>
      </c>
      <c r="QQU2" s="43" t="s">
        <v>8</v>
      </c>
      <c r="QQV2" s="43"/>
      <c r="QQW2" s="43"/>
      <c r="QQX2" s="43"/>
      <c r="QQY2" s="100"/>
      <c r="QQZ2" s="645" t="s">
        <v>227</v>
      </c>
      <c r="QRA2" s="645"/>
      <c r="QRB2" s="378" t="s">
        <v>170</v>
      </c>
      <c r="QRC2" s="43" t="s">
        <v>8</v>
      </c>
      <c r="QRD2" s="43"/>
      <c r="QRE2" s="43"/>
      <c r="QRF2" s="43"/>
      <c r="QRG2" s="100"/>
      <c r="QRH2" s="645" t="s">
        <v>227</v>
      </c>
      <c r="QRI2" s="645"/>
      <c r="QRJ2" s="378" t="s">
        <v>170</v>
      </c>
      <c r="QRK2" s="43" t="s">
        <v>8</v>
      </c>
      <c r="QRL2" s="43"/>
      <c r="QRM2" s="43"/>
      <c r="QRN2" s="43"/>
      <c r="QRO2" s="100"/>
      <c r="QRP2" s="645" t="s">
        <v>227</v>
      </c>
      <c r="QRQ2" s="645"/>
      <c r="QRR2" s="378" t="s">
        <v>170</v>
      </c>
      <c r="QRS2" s="43" t="s">
        <v>8</v>
      </c>
      <c r="QRT2" s="43"/>
      <c r="QRU2" s="43"/>
      <c r="QRV2" s="43"/>
      <c r="QRW2" s="100"/>
      <c r="QRX2" s="645" t="s">
        <v>227</v>
      </c>
      <c r="QRY2" s="645"/>
      <c r="QRZ2" s="378" t="s">
        <v>170</v>
      </c>
      <c r="QSA2" s="43" t="s">
        <v>8</v>
      </c>
      <c r="QSB2" s="43"/>
      <c r="QSC2" s="43"/>
      <c r="QSD2" s="43"/>
      <c r="QSE2" s="100"/>
      <c r="QSF2" s="645" t="s">
        <v>227</v>
      </c>
      <c r="QSG2" s="645"/>
      <c r="QSH2" s="378" t="s">
        <v>170</v>
      </c>
      <c r="QSI2" s="43" t="s">
        <v>8</v>
      </c>
      <c r="QSJ2" s="43"/>
      <c r="QSK2" s="43"/>
      <c r="QSL2" s="43"/>
      <c r="QSM2" s="100"/>
      <c r="QSN2" s="645" t="s">
        <v>227</v>
      </c>
      <c r="QSO2" s="645"/>
      <c r="QSP2" s="378" t="s">
        <v>170</v>
      </c>
      <c r="QSQ2" s="43" t="s">
        <v>8</v>
      </c>
      <c r="QSR2" s="43"/>
      <c r="QSS2" s="43"/>
      <c r="QST2" s="43"/>
      <c r="QSU2" s="100"/>
      <c r="QSV2" s="645" t="s">
        <v>227</v>
      </c>
      <c r="QSW2" s="645"/>
      <c r="QSX2" s="378" t="s">
        <v>170</v>
      </c>
      <c r="QSY2" s="43" t="s">
        <v>8</v>
      </c>
      <c r="QSZ2" s="43"/>
      <c r="QTA2" s="43"/>
      <c r="QTB2" s="43"/>
      <c r="QTC2" s="100"/>
      <c r="QTD2" s="645" t="s">
        <v>227</v>
      </c>
      <c r="QTE2" s="645"/>
      <c r="QTF2" s="378" t="s">
        <v>170</v>
      </c>
      <c r="QTG2" s="43" t="s">
        <v>8</v>
      </c>
      <c r="QTH2" s="43"/>
      <c r="QTI2" s="43"/>
      <c r="QTJ2" s="43"/>
      <c r="QTK2" s="100"/>
      <c r="QTL2" s="645" t="s">
        <v>227</v>
      </c>
      <c r="QTM2" s="645"/>
      <c r="QTN2" s="378" t="s">
        <v>170</v>
      </c>
      <c r="QTO2" s="43" t="s">
        <v>8</v>
      </c>
      <c r="QTP2" s="43"/>
      <c r="QTQ2" s="43"/>
      <c r="QTR2" s="43"/>
      <c r="QTS2" s="100"/>
      <c r="QTT2" s="645" t="s">
        <v>227</v>
      </c>
      <c r="QTU2" s="645"/>
      <c r="QTV2" s="378" t="s">
        <v>170</v>
      </c>
      <c r="QTW2" s="43" t="s">
        <v>8</v>
      </c>
      <c r="QTX2" s="43"/>
      <c r="QTY2" s="43"/>
      <c r="QTZ2" s="43"/>
      <c r="QUA2" s="100"/>
      <c r="QUB2" s="645" t="s">
        <v>227</v>
      </c>
      <c r="QUC2" s="645"/>
      <c r="QUD2" s="378" t="s">
        <v>170</v>
      </c>
      <c r="QUE2" s="43" t="s">
        <v>8</v>
      </c>
      <c r="QUF2" s="43"/>
      <c r="QUG2" s="43"/>
      <c r="QUH2" s="43"/>
      <c r="QUI2" s="100"/>
      <c r="QUJ2" s="645" t="s">
        <v>227</v>
      </c>
      <c r="QUK2" s="645"/>
      <c r="QUL2" s="378" t="s">
        <v>170</v>
      </c>
      <c r="QUM2" s="43" t="s">
        <v>8</v>
      </c>
      <c r="QUN2" s="43"/>
      <c r="QUO2" s="43"/>
      <c r="QUP2" s="43"/>
      <c r="QUQ2" s="100"/>
      <c r="QUR2" s="645" t="s">
        <v>227</v>
      </c>
      <c r="QUS2" s="645"/>
      <c r="QUT2" s="378" t="s">
        <v>170</v>
      </c>
      <c r="QUU2" s="43" t="s">
        <v>8</v>
      </c>
      <c r="QUV2" s="43"/>
      <c r="QUW2" s="43"/>
      <c r="QUX2" s="43"/>
      <c r="QUY2" s="100"/>
      <c r="QUZ2" s="645" t="s">
        <v>227</v>
      </c>
      <c r="QVA2" s="645"/>
      <c r="QVB2" s="378" t="s">
        <v>170</v>
      </c>
      <c r="QVC2" s="43" t="s">
        <v>8</v>
      </c>
      <c r="QVD2" s="43"/>
      <c r="QVE2" s="43"/>
      <c r="QVF2" s="43"/>
      <c r="QVG2" s="100"/>
      <c r="QVH2" s="645" t="s">
        <v>227</v>
      </c>
      <c r="QVI2" s="645"/>
      <c r="QVJ2" s="378" t="s">
        <v>170</v>
      </c>
      <c r="QVK2" s="43" t="s">
        <v>8</v>
      </c>
      <c r="QVL2" s="43"/>
      <c r="QVM2" s="43"/>
      <c r="QVN2" s="43"/>
      <c r="QVO2" s="100"/>
      <c r="QVP2" s="645" t="s">
        <v>227</v>
      </c>
      <c r="QVQ2" s="645"/>
      <c r="QVR2" s="378" t="s">
        <v>170</v>
      </c>
      <c r="QVS2" s="43" t="s">
        <v>8</v>
      </c>
      <c r="QVT2" s="43"/>
      <c r="QVU2" s="43"/>
      <c r="QVV2" s="43"/>
      <c r="QVW2" s="100"/>
      <c r="QVX2" s="645" t="s">
        <v>227</v>
      </c>
      <c r="QVY2" s="645"/>
      <c r="QVZ2" s="378" t="s">
        <v>170</v>
      </c>
      <c r="QWA2" s="43" t="s">
        <v>8</v>
      </c>
      <c r="QWB2" s="43"/>
      <c r="QWC2" s="43"/>
      <c r="QWD2" s="43"/>
      <c r="QWE2" s="100"/>
      <c r="QWF2" s="645" t="s">
        <v>227</v>
      </c>
      <c r="QWG2" s="645"/>
      <c r="QWH2" s="378" t="s">
        <v>170</v>
      </c>
      <c r="QWI2" s="43" t="s">
        <v>8</v>
      </c>
      <c r="QWJ2" s="43"/>
      <c r="QWK2" s="43"/>
      <c r="QWL2" s="43"/>
      <c r="QWM2" s="100"/>
      <c r="QWN2" s="645" t="s">
        <v>227</v>
      </c>
      <c r="QWO2" s="645"/>
      <c r="QWP2" s="378" t="s">
        <v>170</v>
      </c>
      <c r="QWQ2" s="43" t="s">
        <v>8</v>
      </c>
      <c r="QWR2" s="43"/>
      <c r="QWS2" s="43"/>
      <c r="QWT2" s="43"/>
      <c r="QWU2" s="100"/>
      <c r="QWV2" s="645" t="s">
        <v>227</v>
      </c>
      <c r="QWW2" s="645"/>
      <c r="QWX2" s="378" t="s">
        <v>170</v>
      </c>
      <c r="QWY2" s="43" t="s">
        <v>8</v>
      </c>
      <c r="QWZ2" s="43"/>
      <c r="QXA2" s="43"/>
      <c r="QXB2" s="43"/>
      <c r="QXC2" s="100"/>
      <c r="QXD2" s="645" t="s">
        <v>227</v>
      </c>
      <c r="QXE2" s="645"/>
      <c r="QXF2" s="378" t="s">
        <v>170</v>
      </c>
      <c r="QXG2" s="43" t="s">
        <v>8</v>
      </c>
      <c r="QXH2" s="43"/>
      <c r="QXI2" s="43"/>
      <c r="QXJ2" s="43"/>
      <c r="QXK2" s="100"/>
      <c r="QXL2" s="645" t="s">
        <v>227</v>
      </c>
      <c r="QXM2" s="645"/>
      <c r="QXN2" s="378" t="s">
        <v>170</v>
      </c>
      <c r="QXO2" s="43" t="s">
        <v>8</v>
      </c>
      <c r="QXP2" s="43"/>
      <c r="QXQ2" s="43"/>
      <c r="QXR2" s="43"/>
      <c r="QXS2" s="100"/>
      <c r="QXT2" s="645" t="s">
        <v>227</v>
      </c>
      <c r="QXU2" s="645"/>
      <c r="QXV2" s="378" t="s">
        <v>170</v>
      </c>
      <c r="QXW2" s="43" t="s">
        <v>8</v>
      </c>
      <c r="QXX2" s="43"/>
      <c r="QXY2" s="43"/>
      <c r="QXZ2" s="43"/>
      <c r="QYA2" s="100"/>
      <c r="QYB2" s="645" t="s">
        <v>227</v>
      </c>
      <c r="QYC2" s="645"/>
      <c r="QYD2" s="378" t="s">
        <v>170</v>
      </c>
      <c r="QYE2" s="43" t="s">
        <v>8</v>
      </c>
      <c r="QYF2" s="43"/>
      <c r="QYG2" s="43"/>
      <c r="QYH2" s="43"/>
      <c r="QYI2" s="100"/>
      <c r="QYJ2" s="645" t="s">
        <v>227</v>
      </c>
      <c r="QYK2" s="645"/>
      <c r="QYL2" s="378" t="s">
        <v>170</v>
      </c>
      <c r="QYM2" s="43" t="s">
        <v>8</v>
      </c>
      <c r="QYN2" s="43"/>
      <c r="QYO2" s="43"/>
      <c r="QYP2" s="43"/>
      <c r="QYQ2" s="100"/>
      <c r="QYR2" s="645" t="s">
        <v>227</v>
      </c>
      <c r="QYS2" s="645"/>
      <c r="QYT2" s="378" t="s">
        <v>170</v>
      </c>
      <c r="QYU2" s="43" t="s">
        <v>8</v>
      </c>
      <c r="QYV2" s="43"/>
      <c r="QYW2" s="43"/>
      <c r="QYX2" s="43"/>
      <c r="QYY2" s="100"/>
      <c r="QYZ2" s="645" t="s">
        <v>227</v>
      </c>
      <c r="QZA2" s="645"/>
      <c r="QZB2" s="378" t="s">
        <v>170</v>
      </c>
      <c r="QZC2" s="43" t="s">
        <v>8</v>
      </c>
      <c r="QZD2" s="43"/>
      <c r="QZE2" s="43"/>
      <c r="QZF2" s="43"/>
      <c r="QZG2" s="100"/>
      <c r="QZH2" s="645" t="s">
        <v>227</v>
      </c>
      <c r="QZI2" s="645"/>
      <c r="QZJ2" s="378" t="s">
        <v>170</v>
      </c>
      <c r="QZK2" s="43" t="s">
        <v>8</v>
      </c>
      <c r="QZL2" s="43"/>
      <c r="QZM2" s="43"/>
      <c r="QZN2" s="43"/>
      <c r="QZO2" s="100"/>
      <c r="QZP2" s="645" t="s">
        <v>227</v>
      </c>
      <c r="QZQ2" s="645"/>
      <c r="QZR2" s="378" t="s">
        <v>170</v>
      </c>
      <c r="QZS2" s="43" t="s">
        <v>8</v>
      </c>
      <c r="QZT2" s="43"/>
      <c r="QZU2" s="43"/>
      <c r="QZV2" s="43"/>
      <c r="QZW2" s="100"/>
      <c r="QZX2" s="645" t="s">
        <v>227</v>
      </c>
      <c r="QZY2" s="645"/>
      <c r="QZZ2" s="378" t="s">
        <v>170</v>
      </c>
      <c r="RAA2" s="43" t="s">
        <v>8</v>
      </c>
      <c r="RAB2" s="43"/>
      <c r="RAC2" s="43"/>
      <c r="RAD2" s="43"/>
      <c r="RAE2" s="100"/>
      <c r="RAF2" s="645" t="s">
        <v>227</v>
      </c>
      <c r="RAG2" s="645"/>
      <c r="RAH2" s="378" t="s">
        <v>170</v>
      </c>
      <c r="RAI2" s="43" t="s">
        <v>8</v>
      </c>
      <c r="RAJ2" s="43"/>
      <c r="RAK2" s="43"/>
      <c r="RAL2" s="43"/>
      <c r="RAM2" s="100"/>
      <c r="RAN2" s="645" t="s">
        <v>227</v>
      </c>
      <c r="RAO2" s="645"/>
      <c r="RAP2" s="378" t="s">
        <v>170</v>
      </c>
      <c r="RAQ2" s="43" t="s">
        <v>8</v>
      </c>
      <c r="RAR2" s="43"/>
      <c r="RAS2" s="43"/>
      <c r="RAT2" s="43"/>
      <c r="RAU2" s="100"/>
      <c r="RAV2" s="645" t="s">
        <v>227</v>
      </c>
      <c r="RAW2" s="645"/>
      <c r="RAX2" s="378" t="s">
        <v>170</v>
      </c>
      <c r="RAY2" s="43" t="s">
        <v>8</v>
      </c>
      <c r="RAZ2" s="43"/>
      <c r="RBA2" s="43"/>
      <c r="RBB2" s="43"/>
      <c r="RBC2" s="100"/>
      <c r="RBD2" s="645" t="s">
        <v>227</v>
      </c>
      <c r="RBE2" s="645"/>
      <c r="RBF2" s="378" t="s">
        <v>170</v>
      </c>
      <c r="RBG2" s="43" t="s">
        <v>8</v>
      </c>
      <c r="RBH2" s="43"/>
      <c r="RBI2" s="43"/>
      <c r="RBJ2" s="43"/>
      <c r="RBK2" s="100"/>
      <c r="RBL2" s="645" t="s">
        <v>227</v>
      </c>
      <c r="RBM2" s="645"/>
      <c r="RBN2" s="378" t="s">
        <v>170</v>
      </c>
      <c r="RBO2" s="43" t="s">
        <v>8</v>
      </c>
      <c r="RBP2" s="43"/>
      <c r="RBQ2" s="43"/>
      <c r="RBR2" s="43"/>
      <c r="RBS2" s="100"/>
      <c r="RBT2" s="645" t="s">
        <v>227</v>
      </c>
      <c r="RBU2" s="645"/>
      <c r="RBV2" s="378" t="s">
        <v>170</v>
      </c>
      <c r="RBW2" s="43" t="s">
        <v>8</v>
      </c>
      <c r="RBX2" s="43"/>
      <c r="RBY2" s="43"/>
      <c r="RBZ2" s="43"/>
      <c r="RCA2" s="100"/>
      <c r="RCB2" s="645" t="s">
        <v>227</v>
      </c>
      <c r="RCC2" s="645"/>
      <c r="RCD2" s="378" t="s">
        <v>170</v>
      </c>
      <c r="RCE2" s="43" t="s">
        <v>8</v>
      </c>
      <c r="RCF2" s="43"/>
      <c r="RCG2" s="43"/>
      <c r="RCH2" s="43"/>
      <c r="RCI2" s="100"/>
      <c r="RCJ2" s="645" t="s">
        <v>227</v>
      </c>
      <c r="RCK2" s="645"/>
      <c r="RCL2" s="378" t="s">
        <v>170</v>
      </c>
      <c r="RCM2" s="43" t="s">
        <v>8</v>
      </c>
      <c r="RCN2" s="43"/>
      <c r="RCO2" s="43"/>
      <c r="RCP2" s="43"/>
      <c r="RCQ2" s="100"/>
      <c r="RCR2" s="645" t="s">
        <v>227</v>
      </c>
      <c r="RCS2" s="645"/>
      <c r="RCT2" s="378" t="s">
        <v>170</v>
      </c>
      <c r="RCU2" s="43" t="s">
        <v>8</v>
      </c>
      <c r="RCV2" s="43"/>
      <c r="RCW2" s="43"/>
      <c r="RCX2" s="43"/>
      <c r="RCY2" s="100"/>
      <c r="RCZ2" s="645" t="s">
        <v>227</v>
      </c>
      <c r="RDA2" s="645"/>
      <c r="RDB2" s="378" t="s">
        <v>170</v>
      </c>
      <c r="RDC2" s="43" t="s">
        <v>8</v>
      </c>
      <c r="RDD2" s="43"/>
      <c r="RDE2" s="43"/>
      <c r="RDF2" s="43"/>
      <c r="RDG2" s="100"/>
      <c r="RDH2" s="645" t="s">
        <v>227</v>
      </c>
      <c r="RDI2" s="645"/>
      <c r="RDJ2" s="378" t="s">
        <v>170</v>
      </c>
      <c r="RDK2" s="43" t="s">
        <v>8</v>
      </c>
      <c r="RDL2" s="43"/>
      <c r="RDM2" s="43"/>
      <c r="RDN2" s="43"/>
      <c r="RDO2" s="100"/>
      <c r="RDP2" s="645" t="s">
        <v>227</v>
      </c>
      <c r="RDQ2" s="645"/>
      <c r="RDR2" s="378" t="s">
        <v>170</v>
      </c>
      <c r="RDS2" s="43" t="s">
        <v>8</v>
      </c>
      <c r="RDT2" s="43"/>
      <c r="RDU2" s="43"/>
      <c r="RDV2" s="43"/>
      <c r="RDW2" s="100"/>
      <c r="RDX2" s="645" t="s">
        <v>227</v>
      </c>
      <c r="RDY2" s="645"/>
      <c r="RDZ2" s="378" t="s">
        <v>170</v>
      </c>
      <c r="REA2" s="43" t="s">
        <v>8</v>
      </c>
      <c r="REB2" s="43"/>
      <c r="REC2" s="43"/>
      <c r="RED2" s="43"/>
      <c r="REE2" s="100"/>
      <c r="REF2" s="645" t="s">
        <v>227</v>
      </c>
      <c r="REG2" s="645"/>
      <c r="REH2" s="378" t="s">
        <v>170</v>
      </c>
      <c r="REI2" s="43" t="s">
        <v>8</v>
      </c>
      <c r="REJ2" s="43"/>
      <c r="REK2" s="43"/>
      <c r="REL2" s="43"/>
      <c r="REM2" s="100"/>
      <c r="REN2" s="645" t="s">
        <v>227</v>
      </c>
      <c r="REO2" s="645"/>
      <c r="REP2" s="378" t="s">
        <v>170</v>
      </c>
      <c r="REQ2" s="43" t="s">
        <v>8</v>
      </c>
      <c r="RER2" s="43"/>
      <c r="RES2" s="43"/>
      <c r="RET2" s="43"/>
      <c r="REU2" s="100"/>
      <c r="REV2" s="645" t="s">
        <v>227</v>
      </c>
      <c r="REW2" s="645"/>
      <c r="REX2" s="378" t="s">
        <v>170</v>
      </c>
      <c r="REY2" s="43" t="s">
        <v>8</v>
      </c>
      <c r="REZ2" s="43"/>
      <c r="RFA2" s="43"/>
      <c r="RFB2" s="43"/>
      <c r="RFC2" s="100"/>
      <c r="RFD2" s="645" t="s">
        <v>227</v>
      </c>
      <c r="RFE2" s="645"/>
      <c r="RFF2" s="378" t="s">
        <v>170</v>
      </c>
      <c r="RFG2" s="43" t="s">
        <v>8</v>
      </c>
      <c r="RFH2" s="43"/>
      <c r="RFI2" s="43"/>
      <c r="RFJ2" s="43"/>
      <c r="RFK2" s="100"/>
      <c r="RFL2" s="645" t="s">
        <v>227</v>
      </c>
      <c r="RFM2" s="645"/>
      <c r="RFN2" s="378" t="s">
        <v>170</v>
      </c>
      <c r="RFO2" s="43" t="s">
        <v>8</v>
      </c>
      <c r="RFP2" s="43"/>
      <c r="RFQ2" s="43"/>
      <c r="RFR2" s="43"/>
      <c r="RFS2" s="100"/>
      <c r="RFT2" s="645" t="s">
        <v>227</v>
      </c>
      <c r="RFU2" s="645"/>
      <c r="RFV2" s="378" t="s">
        <v>170</v>
      </c>
      <c r="RFW2" s="43" t="s">
        <v>8</v>
      </c>
      <c r="RFX2" s="43"/>
      <c r="RFY2" s="43"/>
      <c r="RFZ2" s="43"/>
      <c r="RGA2" s="100"/>
      <c r="RGB2" s="645" t="s">
        <v>227</v>
      </c>
      <c r="RGC2" s="645"/>
      <c r="RGD2" s="378" t="s">
        <v>170</v>
      </c>
      <c r="RGE2" s="43" t="s">
        <v>8</v>
      </c>
      <c r="RGF2" s="43"/>
      <c r="RGG2" s="43"/>
      <c r="RGH2" s="43"/>
      <c r="RGI2" s="100"/>
      <c r="RGJ2" s="645" t="s">
        <v>227</v>
      </c>
      <c r="RGK2" s="645"/>
      <c r="RGL2" s="378" t="s">
        <v>170</v>
      </c>
      <c r="RGM2" s="43" t="s">
        <v>8</v>
      </c>
      <c r="RGN2" s="43"/>
      <c r="RGO2" s="43"/>
      <c r="RGP2" s="43"/>
      <c r="RGQ2" s="100"/>
      <c r="RGR2" s="645" t="s">
        <v>227</v>
      </c>
      <c r="RGS2" s="645"/>
      <c r="RGT2" s="378" t="s">
        <v>170</v>
      </c>
      <c r="RGU2" s="43" t="s">
        <v>8</v>
      </c>
      <c r="RGV2" s="43"/>
      <c r="RGW2" s="43"/>
      <c r="RGX2" s="43"/>
      <c r="RGY2" s="100"/>
      <c r="RGZ2" s="645" t="s">
        <v>227</v>
      </c>
      <c r="RHA2" s="645"/>
      <c r="RHB2" s="378" t="s">
        <v>170</v>
      </c>
      <c r="RHC2" s="43" t="s">
        <v>8</v>
      </c>
      <c r="RHD2" s="43"/>
      <c r="RHE2" s="43"/>
      <c r="RHF2" s="43"/>
      <c r="RHG2" s="100"/>
      <c r="RHH2" s="645" t="s">
        <v>227</v>
      </c>
      <c r="RHI2" s="645"/>
      <c r="RHJ2" s="378" t="s">
        <v>170</v>
      </c>
      <c r="RHK2" s="43" t="s">
        <v>8</v>
      </c>
      <c r="RHL2" s="43"/>
      <c r="RHM2" s="43"/>
      <c r="RHN2" s="43"/>
      <c r="RHO2" s="100"/>
      <c r="RHP2" s="645" t="s">
        <v>227</v>
      </c>
      <c r="RHQ2" s="645"/>
      <c r="RHR2" s="378" t="s">
        <v>170</v>
      </c>
      <c r="RHS2" s="43" t="s">
        <v>8</v>
      </c>
      <c r="RHT2" s="43"/>
      <c r="RHU2" s="43"/>
      <c r="RHV2" s="43"/>
      <c r="RHW2" s="100"/>
      <c r="RHX2" s="645" t="s">
        <v>227</v>
      </c>
      <c r="RHY2" s="645"/>
      <c r="RHZ2" s="378" t="s">
        <v>170</v>
      </c>
      <c r="RIA2" s="43" t="s">
        <v>8</v>
      </c>
      <c r="RIB2" s="43"/>
      <c r="RIC2" s="43"/>
      <c r="RID2" s="43"/>
      <c r="RIE2" s="100"/>
      <c r="RIF2" s="645" t="s">
        <v>227</v>
      </c>
      <c r="RIG2" s="645"/>
      <c r="RIH2" s="378" t="s">
        <v>170</v>
      </c>
      <c r="RII2" s="43" t="s">
        <v>8</v>
      </c>
      <c r="RIJ2" s="43"/>
      <c r="RIK2" s="43"/>
      <c r="RIL2" s="43"/>
      <c r="RIM2" s="100"/>
      <c r="RIN2" s="645" t="s">
        <v>227</v>
      </c>
      <c r="RIO2" s="645"/>
      <c r="RIP2" s="378" t="s">
        <v>170</v>
      </c>
      <c r="RIQ2" s="43" t="s">
        <v>8</v>
      </c>
      <c r="RIR2" s="43"/>
      <c r="RIS2" s="43"/>
      <c r="RIT2" s="43"/>
      <c r="RIU2" s="100"/>
      <c r="RIV2" s="645" t="s">
        <v>227</v>
      </c>
      <c r="RIW2" s="645"/>
      <c r="RIX2" s="378" t="s">
        <v>170</v>
      </c>
      <c r="RIY2" s="43" t="s">
        <v>8</v>
      </c>
      <c r="RIZ2" s="43"/>
      <c r="RJA2" s="43"/>
      <c r="RJB2" s="43"/>
      <c r="RJC2" s="100"/>
      <c r="RJD2" s="645" t="s">
        <v>227</v>
      </c>
      <c r="RJE2" s="645"/>
      <c r="RJF2" s="378" t="s">
        <v>170</v>
      </c>
      <c r="RJG2" s="43" t="s">
        <v>8</v>
      </c>
      <c r="RJH2" s="43"/>
      <c r="RJI2" s="43"/>
      <c r="RJJ2" s="43"/>
      <c r="RJK2" s="100"/>
      <c r="RJL2" s="645" t="s">
        <v>227</v>
      </c>
      <c r="RJM2" s="645"/>
      <c r="RJN2" s="378" t="s">
        <v>170</v>
      </c>
      <c r="RJO2" s="43" t="s">
        <v>8</v>
      </c>
      <c r="RJP2" s="43"/>
      <c r="RJQ2" s="43"/>
      <c r="RJR2" s="43"/>
      <c r="RJS2" s="100"/>
      <c r="RJT2" s="645" t="s">
        <v>227</v>
      </c>
      <c r="RJU2" s="645"/>
      <c r="RJV2" s="378" t="s">
        <v>170</v>
      </c>
      <c r="RJW2" s="43" t="s">
        <v>8</v>
      </c>
      <c r="RJX2" s="43"/>
      <c r="RJY2" s="43"/>
      <c r="RJZ2" s="43"/>
      <c r="RKA2" s="100"/>
      <c r="RKB2" s="645" t="s">
        <v>227</v>
      </c>
      <c r="RKC2" s="645"/>
      <c r="RKD2" s="378" t="s">
        <v>170</v>
      </c>
      <c r="RKE2" s="43" t="s">
        <v>8</v>
      </c>
      <c r="RKF2" s="43"/>
      <c r="RKG2" s="43"/>
      <c r="RKH2" s="43"/>
      <c r="RKI2" s="100"/>
      <c r="RKJ2" s="645" t="s">
        <v>227</v>
      </c>
      <c r="RKK2" s="645"/>
      <c r="RKL2" s="378" t="s">
        <v>170</v>
      </c>
      <c r="RKM2" s="43" t="s">
        <v>8</v>
      </c>
      <c r="RKN2" s="43"/>
      <c r="RKO2" s="43"/>
      <c r="RKP2" s="43"/>
      <c r="RKQ2" s="100"/>
      <c r="RKR2" s="645" t="s">
        <v>227</v>
      </c>
      <c r="RKS2" s="645"/>
      <c r="RKT2" s="378" t="s">
        <v>170</v>
      </c>
      <c r="RKU2" s="43" t="s">
        <v>8</v>
      </c>
      <c r="RKV2" s="43"/>
      <c r="RKW2" s="43"/>
      <c r="RKX2" s="43"/>
      <c r="RKY2" s="100"/>
      <c r="RKZ2" s="645" t="s">
        <v>227</v>
      </c>
      <c r="RLA2" s="645"/>
      <c r="RLB2" s="378" t="s">
        <v>170</v>
      </c>
      <c r="RLC2" s="43" t="s">
        <v>8</v>
      </c>
      <c r="RLD2" s="43"/>
      <c r="RLE2" s="43"/>
      <c r="RLF2" s="43"/>
      <c r="RLG2" s="100"/>
      <c r="RLH2" s="645" t="s">
        <v>227</v>
      </c>
      <c r="RLI2" s="645"/>
      <c r="RLJ2" s="378" t="s">
        <v>170</v>
      </c>
      <c r="RLK2" s="43" t="s">
        <v>8</v>
      </c>
      <c r="RLL2" s="43"/>
      <c r="RLM2" s="43"/>
      <c r="RLN2" s="43"/>
      <c r="RLO2" s="100"/>
      <c r="RLP2" s="645" t="s">
        <v>227</v>
      </c>
      <c r="RLQ2" s="645"/>
      <c r="RLR2" s="378" t="s">
        <v>170</v>
      </c>
      <c r="RLS2" s="43" t="s">
        <v>8</v>
      </c>
      <c r="RLT2" s="43"/>
      <c r="RLU2" s="43"/>
      <c r="RLV2" s="43"/>
      <c r="RLW2" s="100"/>
      <c r="RLX2" s="645" t="s">
        <v>227</v>
      </c>
      <c r="RLY2" s="645"/>
      <c r="RLZ2" s="378" t="s">
        <v>170</v>
      </c>
      <c r="RMA2" s="43" t="s">
        <v>8</v>
      </c>
      <c r="RMB2" s="43"/>
      <c r="RMC2" s="43"/>
      <c r="RMD2" s="43"/>
      <c r="RME2" s="100"/>
      <c r="RMF2" s="645" t="s">
        <v>227</v>
      </c>
      <c r="RMG2" s="645"/>
      <c r="RMH2" s="378" t="s">
        <v>170</v>
      </c>
      <c r="RMI2" s="43" t="s">
        <v>8</v>
      </c>
      <c r="RMJ2" s="43"/>
      <c r="RMK2" s="43"/>
      <c r="RML2" s="43"/>
      <c r="RMM2" s="100"/>
      <c r="RMN2" s="645" t="s">
        <v>227</v>
      </c>
      <c r="RMO2" s="645"/>
      <c r="RMP2" s="378" t="s">
        <v>170</v>
      </c>
      <c r="RMQ2" s="43" t="s">
        <v>8</v>
      </c>
      <c r="RMR2" s="43"/>
      <c r="RMS2" s="43"/>
      <c r="RMT2" s="43"/>
      <c r="RMU2" s="100"/>
      <c r="RMV2" s="645" t="s">
        <v>227</v>
      </c>
      <c r="RMW2" s="645"/>
      <c r="RMX2" s="378" t="s">
        <v>170</v>
      </c>
      <c r="RMY2" s="43" t="s">
        <v>8</v>
      </c>
      <c r="RMZ2" s="43"/>
      <c r="RNA2" s="43"/>
      <c r="RNB2" s="43"/>
      <c r="RNC2" s="100"/>
      <c r="RND2" s="645" t="s">
        <v>227</v>
      </c>
      <c r="RNE2" s="645"/>
      <c r="RNF2" s="378" t="s">
        <v>170</v>
      </c>
      <c r="RNG2" s="43" t="s">
        <v>8</v>
      </c>
      <c r="RNH2" s="43"/>
      <c r="RNI2" s="43"/>
      <c r="RNJ2" s="43"/>
      <c r="RNK2" s="100"/>
      <c r="RNL2" s="645" t="s">
        <v>227</v>
      </c>
      <c r="RNM2" s="645"/>
      <c r="RNN2" s="378" t="s">
        <v>170</v>
      </c>
      <c r="RNO2" s="43" t="s">
        <v>8</v>
      </c>
      <c r="RNP2" s="43"/>
      <c r="RNQ2" s="43"/>
      <c r="RNR2" s="43"/>
      <c r="RNS2" s="100"/>
      <c r="RNT2" s="645" t="s">
        <v>227</v>
      </c>
      <c r="RNU2" s="645"/>
      <c r="RNV2" s="378" t="s">
        <v>170</v>
      </c>
      <c r="RNW2" s="43" t="s">
        <v>8</v>
      </c>
      <c r="RNX2" s="43"/>
      <c r="RNY2" s="43"/>
      <c r="RNZ2" s="43"/>
      <c r="ROA2" s="100"/>
      <c r="ROB2" s="645" t="s">
        <v>227</v>
      </c>
      <c r="ROC2" s="645"/>
      <c r="ROD2" s="378" t="s">
        <v>170</v>
      </c>
      <c r="ROE2" s="43" t="s">
        <v>8</v>
      </c>
      <c r="ROF2" s="43"/>
      <c r="ROG2" s="43"/>
      <c r="ROH2" s="43"/>
      <c r="ROI2" s="100"/>
      <c r="ROJ2" s="645" t="s">
        <v>227</v>
      </c>
      <c r="ROK2" s="645"/>
      <c r="ROL2" s="378" t="s">
        <v>170</v>
      </c>
      <c r="ROM2" s="43" t="s">
        <v>8</v>
      </c>
      <c r="RON2" s="43"/>
      <c r="ROO2" s="43"/>
      <c r="ROP2" s="43"/>
      <c r="ROQ2" s="100"/>
      <c r="ROR2" s="645" t="s">
        <v>227</v>
      </c>
      <c r="ROS2" s="645"/>
      <c r="ROT2" s="378" t="s">
        <v>170</v>
      </c>
      <c r="ROU2" s="43" t="s">
        <v>8</v>
      </c>
      <c r="ROV2" s="43"/>
      <c r="ROW2" s="43"/>
      <c r="ROX2" s="43"/>
      <c r="ROY2" s="100"/>
      <c r="ROZ2" s="645" t="s">
        <v>227</v>
      </c>
      <c r="RPA2" s="645"/>
      <c r="RPB2" s="378" t="s">
        <v>170</v>
      </c>
      <c r="RPC2" s="43" t="s">
        <v>8</v>
      </c>
      <c r="RPD2" s="43"/>
      <c r="RPE2" s="43"/>
      <c r="RPF2" s="43"/>
      <c r="RPG2" s="100"/>
      <c r="RPH2" s="645" t="s">
        <v>227</v>
      </c>
      <c r="RPI2" s="645"/>
      <c r="RPJ2" s="378" t="s">
        <v>170</v>
      </c>
      <c r="RPK2" s="43" t="s">
        <v>8</v>
      </c>
      <c r="RPL2" s="43"/>
      <c r="RPM2" s="43"/>
      <c r="RPN2" s="43"/>
      <c r="RPO2" s="100"/>
      <c r="RPP2" s="645" t="s">
        <v>227</v>
      </c>
      <c r="RPQ2" s="645"/>
      <c r="RPR2" s="378" t="s">
        <v>170</v>
      </c>
      <c r="RPS2" s="43" t="s">
        <v>8</v>
      </c>
      <c r="RPT2" s="43"/>
      <c r="RPU2" s="43"/>
      <c r="RPV2" s="43"/>
      <c r="RPW2" s="100"/>
      <c r="RPX2" s="645" t="s">
        <v>227</v>
      </c>
      <c r="RPY2" s="645"/>
      <c r="RPZ2" s="378" t="s">
        <v>170</v>
      </c>
      <c r="RQA2" s="43" t="s">
        <v>8</v>
      </c>
      <c r="RQB2" s="43"/>
      <c r="RQC2" s="43"/>
      <c r="RQD2" s="43"/>
      <c r="RQE2" s="100"/>
      <c r="RQF2" s="645" t="s">
        <v>227</v>
      </c>
      <c r="RQG2" s="645"/>
      <c r="RQH2" s="378" t="s">
        <v>170</v>
      </c>
      <c r="RQI2" s="43" t="s">
        <v>8</v>
      </c>
      <c r="RQJ2" s="43"/>
      <c r="RQK2" s="43"/>
      <c r="RQL2" s="43"/>
      <c r="RQM2" s="100"/>
      <c r="RQN2" s="645" t="s">
        <v>227</v>
      </c>
      <c r="RQO2" s="645"/>
      <c r="RQP2" s="378" t="s">
        <v>170</v>
      </c>
      <c r="RQQ2" s="43" t="s">
        <v>8</v>
      </c>
      <c r="RQR2" s="43"/>
      <c r="RQS2" s="43"/>
      <c r="RQT2" s="43"/>
      <c r="RQU2" s="100"/>
      <c r="RQV2" s="645" t="s">
        <v>227</v>
      </c>
      <c r="RQW2" s="645"/>
      <c r="RQX2" s="378" t="s">
        <v>170</v>
      </c>
      <c r="RQY2" s="43" t="s">
        <v>8</v>
      </c>
      <c r="RQZ2" s="43"/>
      <c r="RRA2" s="43"/>
      <c r="RRB2" s="43"/>
      <c r="RRC2" s="100"/>
      <c r="RRD2" s="645" t="s">
        <v>227</v>
      </c>
      <c r="RRE2" s="645"/>
      <c r="RRF2" s="378" t="s">
        <v>170</v>
      </c>
      <c r="RRG2" s="43" t="s">
        <v>8</v>
      </c>
      <c r="RRH2" s="43"/>
      <c r="RRI2" s="43"/>
      <c r="RRJ2" s="43"/>
      <c r="RRK2" s="100"/>
      <c r="RRL2" s="645" t="s">
        <v>227</v>
      </c>
      <c r="RRM2" s="645"/>
      <c r="RRN2" s="378" t="s">
        <v>170</v>
      </c>
      <c r="RRO2" s="43" t="s">
        <v>8</v>
      </c>
      <c r="RRP2" s="43"/>
      <c r="RRQ2" s="43"/>
      <c r="RRR2" s="43"/>
      <c r="RRS2" s="100"/>
      <c r="RRT2" s="645" t="s">
        <v>227</v>
      </c>
      <c r="RRU2" s="645"/>
      <c r="RRV2" s="378" t="s">
        <v>170</v>
      </c>
      <c r="RRW2" s="43" t="s">
        <v>8</v>
      </c>
      <c r="RRX2" s="43"/>
      <c r="RRY2" s="43"/>
      <c r="RRZ2" s="43"/>
      <c r="RSA2" s="100"/>
      <c r="RSB2" s="645" t="s">
        <v>227</v>
      </c>
      <c r="RSC2" s="645"/>
      <c r="RSD2" s="378" t="s">
        <v>170</v>
      </c>
      <c r="RSE2" s="43" t="s">
        <v>8</v>
      </c>
      <c r="RSF2" s="43"/>
      <c r="RSG2" s="43"/>
      <c r="RSH2" s="43"/>
      <c r="RSI2" s="100"/>
      <c r="RSJ2" s="645" t="s">
        <v>227</v>
      </c>
      <c r="RSK2" s="645"/>
      <c r="RSL2" s="378" t="s">
        <v>170</v>
      </c>
      <c r="RSM2" s="43" t="s">
        <v>8</v>
      </c>
      <c r="RSN2" s="43"/>
      <c r="RSO2" s="43"/>
      <c r="RSP2" s="43"/>
      <c r="RSQ2" s="100"/>
      <c r="RSR2" s="645" t="s">
        <v>227</v>
      </c>
      <c r="RSS2" s="645"/>
      <c r="RST2" s="378" t="s">
        <v>170</v>
      </c>
      <c r="RSU2" s="43" t="s">
        <v>8</v>
      </c>
      <c r="RSV2" s="43"/>
      <c r="RSW2" s="43"/>
      <c r="RSX2" s="43"/>
      <c r="RSY2" s="100"/>
      <c r="RSZ2" s="645" t="s">
        <v>227</v>
      </c>
      <c r="RTA2" s="645"/>
      <c r="RTB2" s="378" t="s">
        <v>170</v>
      </c>
      <c r="RTC2" s="43" t="s">
        <v>8</v>
      </c>
      <c r="RTD2" s="43"/>
      <c r="RTE2" s="43"/>
      <c r="RTF2" s="43"/>
      <c r="RTG2" s="100"/>
      <c r="RTH2" s="645" t="s">
        <v>227</v>
      </c>
      <c r="RTI2" s="645"/>
      <c r="RTJ2" s="378" t="s">
        <v>170</v>
      </c>
      <c r="RTK2" s="43" t="s">
        <v>8</v>
      </c>
      <c r="RTL2" s="43"/>
      <c r="RTM2" s="43"/>
      <c r="RTN2" s="43"/>
      <c r="RTO2" s="100"/>
      <c r="RTP2" s="645" t="s">
        <v>227</v>
      </c>
      <c r="RTQ2" s="645"/>
      <c r="RTR2" s="378" t="s">
        <v>170</v>
      </c>
      <c r="RTS2" s="43" t="s">
        <v>8</v>
      </c>
      <c r="RTT2" s="43"/>
      <c r="RTU2" s="43"/>
      <c r="RTV2" s="43"/>
      <c r="RTW2" s="100"/>
      <c r="RTX2" s="645" t="s">
        <v>227</v>
      </c>
      <c r="RTY2" s="645"/>
      <c r="RTZ2" s="378" t="s">
        <v>170</v>
      </c>
      <c r="RUA2" s="43" t="s">
        <v>8</v>
      </c>
      <c r="RUB2" s="43"/>
      <c r="RUC2" s="43"/>
      <c r="RUD2" s="43"/>
      <c r="RUE2" s="100"/>
      <c r="RUF2" s="645" t="s">
        <v>227</v>
      </c>
      <c r="RUG2" s="645"/>
      <c r="RUH2" s="378" t="s">
        <v>170</v>
      </c>
      <c r="RUI2" s="43" t="s">
        <v>8</v>
      </c>
      <c r="RUJ2" s="43"/>
      <c r="RUK2" s="43"/>
      <c r="RUL2" s="43"/>
      <c r="RUM2" s="100"/>
      <c r="RUN2" s="645" t="s">
        <v>227</v>
      </c>
      <c r="RUO2" s="645"/>
      <c r="RUP2" s="378" t="s">
        <v>170</v>
      </c>
      <c r="RUQ2" s="43" t="s">
        <v>8</v>
      </c>
      <c r="RUR2" s="43"/>
      <c r="RUS2" s="43"/>
      <c r="RUT2" s="43"/>
      <c r="RUU2" s="100"/>
      <c r="RUV2" s="645" t="s">
        <v>227</v>
      </c>
      <c r="RUW2" s="645"/>
      <c r="RUX2" s="378" t="s">
        <v>170</v>
      </c>
      <c r="RUY2" s="43" t="s">
        <v>8</v>
      </c>
      <c r="RUZ2" s="43"/>
      <c r="RVA2" s="43"/>
      <c r="RVB2" s="43"/>
      <c r="RVC2" s="100"/>
      <c r="RVD2" s="645" t="s">
        <v>227</v>
      </c>
      <c r="RVE2" s="645"/>
      <c r="RVF2" s="378" t="s">
        <v>170</v>
      </c>
      <c r="RVG2" s="43" t="s">
        <v>8</v>
      </c>
      <c r="RVH2" s="43"/>
      <c r="RVI2" s="43"/>
      <c r="RVJ2" s="43"/>
      <c r="RVK2" s="100"/>
      <c r="RVL2" s="645" t="s">
        <v>227</v>
      </c>
      <c r="RVM2" s="645"/>
      <c r="RVN2" s="378" t="s">
        <v>170</v>
      </c>
      <c r="RVO2" s="43" t="s">
        <v>8</v>
      </c>
      <c r="RVP2" s="43"/>
      <c r="RVQ2" s="43"/>
      <c r="RVR2" s="43"/>
      <c r="RVS2" s="100"/>
      <c r="RVT2" s="645" t="s">
        <v>227</v>
      </c>
      <c r="RVU2" s="645"/>
      <c r="RVV2" s="378" t="s">
        <v>170</v>
      </c>
      <c r="RVW2" s="43" t="s">
        <v>8</v>
      </c>
      <c r="RVX2" s="43"/>
      <c r="RVY2" s="43"/>
      <c r="RVZ2" s="43"/>
      <c r="RWA2" s="100"/>
      <c r="RWB2" s="645" t="s">
        <v>227</v>
      </c>
      <c r="RWC2" s="645"/>
      <c r="RWD2" s="378" t="s">
        <v>170</v>
      </c>
      <c r="RWE2" s="43" t="s">
        <v>8</v>
      </c>
      <c r="RWF2" s="43"/>
      <c r="RWG2" s="43"/>
      <c r="RWH2" s="43"/>
      <c r="RWI2" s="100"/>
      <c r="RWJ2" s="645" t="s">
        <v>227</v>
      </c>
      <c r="RWK2" s="645"/>
      <c r="RWL2" s="378" t="s">
        <v>170</v>
      </c>
      <c r="RWM2" s="43" t="s">
        <v>8</v>
      </c>
      <c r="RWN2" s="43"/>
      <c r="RWO2" s="43"/>
      <c r="RWP2" s="43"/>
      <c r="RWQ2" s="100"/>
      <c r="RWR2" s="645" t="s">
        <v>227</v>
      </c>
      <c r="RWS2" s="645"/>
      <c r="RWT2" s="378" t="s">
        <v>170</v>
      </c>
      <c r="RWU2" s="43" t="s">
        <v>8</v>
      </c>
      <c r="RWV2" s="43"/>
      <c r="RWW2" s="43"/>
      <c r="RWX2" s="43"/>
      <c r="RWY2" s="100"/>
      <c r="RWZ2" s="645" t="s">
        <v>227</v>
      </c>
      <c r="RXA2" s="645"/>
      <c r="RXB2" s="378" t="s">
        <v>170</v>
      </c>
      <c r="RXC2" s="43" t="s">
        <v>8</v>
      </c>
      <c r="RXD2" s="43"/>
      <c r="RXE2" s="43"/>
      <c r="RXF2" s="43"/>
      <c r="RXG2" s="100"/>
      <c r="RXH2" s="645" t="s">
        <v>227</v>
      </c>
      <c r="RXI2" s="645"/>
      <c r="RXJ2" s="378" t="s">
        <v>170</v>
      </c>
      <c r="RXK2" s="43" t="s">
        <v>8</v>
      </c>
      <c r="RXL2" s="43"/>
      <c r="RXM2" s="43"/>
      <c r="RXN2" s="43"/>
      <c r="RXO2" s="100"/>
      <c r="RXP2" s="645" t="s">
        <v>227</v>
      </c>
      <c r="RXQ2" s="645"/>
      <c r="RXR2" s="378" t="s">
        <v>170</v>
      </c>
      <c r="RXS2" s="43" t="s">
        <v>8</v>
      </c>
      <c r="RXT2" s="43"/>
      <c r="RXU2" s="43"/>
      <c r="RXV2" s="43"/>
      <c r="RXW2" s="100"/>
      <c r="RXX2" s="645" t="s">
        <v>227</v>
      </c>
      <c r="RXY2" s="645"/>
      <c r="RXZ2" s="378" t="s">
        <v>170</v>
      </c>
      <c r="RYA2" s="43" t="s">
        <v>8</v>
      </c>
      <c r="RYB2" s="43"/>
      <c r="RYC2" s="43"/>
      <c r="RYD2" s="43"/>
      <c r="RYE2" s="100"/>
      <c r="RYF2" s="645" t="s">
        <v>227</v>
      </c>
      <c r="RYG2" s="645"/>
      <c r="RYH2" s="378" t="s">
        <v>170</v>
      </c>
      <c r="RYI2" s="43" t="s">
        <v>8</v>
      </c>
      <c r="RYJ2" s="43"/>
      <c r="RYK2" s="43"/>
      <c r="RYL2" s="43"/>
      <c r="RYM2" s="100"/>
      <c r="RYN2" s="645" t="s">
        <v>227</v>
      </c>
      <c r="RYO2" s="645"/>
      <c r="RYP2" s="378" t="s">
        <v>170</v>
      </c>
      <c r="RYQ2" s="43" t="s">
        <v>8</v>
      </c>
      <c r="RYR2" s="43"/>
      <c r="RYS2" s="43"/>
      <c r="RYT2" s="43"/>
      <c r="RYU2" s="100"/>
      <c r="RYV2" s="645" t="s">
        <v>227</v>
      </c>
      <c r="RYW2" s="645"/>
      <c r="RYX2" s="378" t="s">
        <v>170</v>
      </c>
      <c r="RYY2" s="43" t="s">
        <v>8</v>
      </c>
      <c r="RYZ2" s="43"/>
      <c r="RZA2" s="43"/>
      <c r="RZB2" s="43"/>
      <c r="RZC2" s="100"/>
      <c r="RZD2" s="645" t="s">
        <v>227</v>
      </c>
      <c r="RZE2" s="645"/>
      <c r="RZF2" s="378" t="s">
        <v>170</v>
      </c>
      <c r="RZG2" s="43" t="s">
        <v>8</v>
      </c>
      <c r="RZH2" s="43"/>
      <c r="RZI2" s="43"/>
      <c r="RZJ2" s="43"/>
      <c r="RZK2" s="100"/>
      <c r="RZL2" s="645" t="s">
        <v>227</v>
      </c>
      <c r="RZM2" s="645"/>
      <c r="RZN2" s="378" t="s">
        <v>170</v>
      </c>
      <c r="RZO2" s="43" t="s">
        <v>8</v>
      </c>
      <c r="RZP2" s="43"/>
      <c r="RZQ2" s="43"/>
      <c r="RZR2" s="43"/>
      <c r="RZS2" s="100"/>
      <c r="RZT2" s="645" t="s">
        <v>227</v>
      </c>
      <c r="RZU2" s="645"/>
      <c r="RZV2" s="378" t="s">
        <v>170</v>
      </c>
      <c r="RZW2" s="43" t="s">
        <v>8</v>
      </c>
      <c r="RZX2" s="43"/>
      <c r="RZY2" s="43"/>
      <c r="RZZ2" s="43"/>
      <c r="SAA2" s="100"/>
      <c r="SAB2" s="645" t="s">
        <v>227</v>
      </c>
      <c r="SAC2" s="645"/>
      <c r="SAD2" s="378" t="s">
        <v>170</v>
      </c>
      <c r="SAE2" s="43" t="s">
        <v>8</v>
      </c>
      <c r="SAF2" s="43"/>
      <c r="SAG2" s="43"/>
      <c r="SAH2" s="43"/>
      <c r="SAI2" s="100"/>
      <c r="SAJ2" s="645" t="s">
        <v>227</v>
      </c>
      <c r="SAK2" s="645"/>
      <c r="SAL2" s="378" t="s">
        <v>170</v>
      </c>
      <c r="SAM2" s="43" t="s">
        <v>8</v>
      </c>
      <c r="SAN2" s="43"/>
      <c r="SAO2" s="43"/>
      <c r="SAP2" s="43"/>
      <c r="SAQ2" s="100"/>
      <c r="SAR2" s="645" t="s">
        <v>227</v>
      </c>
      <c r="SAS2" s="645"/>
      <c r="SAT2" s="378" t="s">
        <v>170</v>
      </c>
      <c r="SAU2" s="43" t="s">
        <v>8</v>
      </c>
      <c r="SAV2" s="43"/>
      <c r="SAW2" s="43"/>
      <c r="SAX2" s="43"/>
      <c r="SAY2" s="100"/>
      <c r="SAZ2" s="645" t="s">
        <v>227</v>
      </c>
      <c r="SBA2" s="645"/>
      <c r="SBB2" s="378" t="s">
        <v>170</v>
      </c>
      <c r="SBC2" s="43" t="s">
        <v>8</v>
      </c>
      <c r="SBD2" s="43"/>
      <c r="SBE2" s="43"/>
      <c r="SBF2" s="43"/>
      <c r="SBG2" s="100"/>
      <c r="SBH2" s="645" t="s">
        <v>227</v>
      </c>
      <c r="SBI2" s="645"/>
      <c r="SBJ2" s="378" t="s">
        <v>170</v>
      </c>
      <c r="SBK2" s="43" t="s">
        <v>8</v>
      </c>
      <c r="SBL2" s="43"/>
      <c r="SBM2" s="43"/>
      <c r="SBN2" s="43"/>
      <c r="SBO2" s="100"/>
      <c r="SBP2" s="645" t="s">
        <v>227</v>
      </c>
      <c r="SBQ2" s="645"/>
      <c r="SBR2" s="378" t="s">
        <v>170</v>
      </c>
      <c r="SBS2" s="43" t="s">
        <v>8</v>
      </c>
      <c r="SBT2" s="43"/>
      <c r="SBU2" s="43"/>
      <c r="SBV2" s="43"/>
      <c r="SBW2" s="100"/>
      <c r="SBX2" s="645" t="s">
        <v>227</v>
      </c>
      <c r="SBY2" s="645"/>
      <c r="SBZ2" s="378" t="s">
        <v>170</v>
      </c>
      <c r="SCA2" s="43" t="s">
        <v>8</v>
      </c>
      <c r="SCB2" s="43"/>
      <c r="SCC2" s="43"/>
      <c r="SCD2" s="43"/>
      <c r="SCE2" s="100"/>
      <c r="SCF2" s="645" t="s">
        <v>227</v>
      </c>
      <c r="SCG2" s="645"/>
      <c r="SCH2" s="378" t="s">
        <v>170</v>
      </c>
      <c r="SCI2" s="43" t="s">
        <v>8</v>
      </c>
      <c r="SCJ2" s="43"/>
      <c r="SCK2" s="43"/>
      <c r="SCL2" s="43"/>
      <c r="SCM2" s="100"/>
      <c r="SCN2" s="645" t="s">
        <v>227</v>
      </c>
      <c r="SCO2" s="645"/>
      <c r="SCP2" s="378" t="s">
        <v>170</v>
      </c>
      <c r="SCQ2" s="43" t="s">
        <v>8</v>
      </c>
      <c r="SCR2" s="43"/>
      <c r="SCS2" s="43"/>
      <c r="SCT2" s="43"/>
      <c r="SCU2" s="100"/>
      <c r="SCV2" s="645" t="s">
        <v>227</v>
      </c>
      <c r="SCW2" s="645"/>
      <c r="SCX2" s="378" t="s">
        <v>170</v>
      </c>
      <c r="SCY2" s="43" t="s">
        <v>8</v>
      </c>
      <c r="SCZ2" s="43"/>
      <c r="SDA2" s="43"/>
      <c r="SDB2" s="43"/>
      <c r="SDC2" s="100"/>
      <c r="SDD2" s="645" t="s">
        <v>227</v>
      </c>
      <c r="SDE2" s="645"/>
      <c r="SDF2" s="378" t="s">
        <v>170</v>
      </c>
      <c r="SDG2" s="43" t="s">
        <v>8</v>
      </c>
      <c r="SDH2" s="43"/>
      <c r="SDI2" s="43"/>
      <c r="SDJ2" s="43"/>
      <c r="SDK2" s="100"/>
      <c r="SDL2" s="645" t="s">
        <v>227</v>
      </c>
      <c r="SDM2" s="645"/>
      <c r="SDN2" s="378" t="s">
        <v>170</v>
      </c>
      <c r="SDO2" s="43" t="s">
        <v>8</v>
      </c>
      <c r="SDP2" s="43"/>
      <c r="SDQ2" s="43"/>
      <c r="SDR2" s="43"/>
      <c r="SDS2" s="100"/>
      <c r="SDT2" s="645" t="s">
        <v>227</v>
      </c>
      <c r="SDU2" s="645"/>
      <c r="SDV2" s="378" t="s">
        <v>170</v>
      </c>
      <c r="SDW2" s="43" t="s">
        <v>8</v>
      </c>
      <c r="SDX2" s="43"/>
      <c r="SDY2" s="43"/>
      <c r="SDZ2" s="43"/>
      <c r="SEA2" s="100"/>
      <c r="SEB2" s="645" t="s">
        <v>227</v>
      </c>
      <c r="SEC2" s="645"/>
      <c r="SED2" s="378" t="s">
        <v>170</v>
      </c>
      <c r="SEE2" s="43" t="s">
        <v>8</v>
      </c>
      <c r="SEF2" s="43"/>
      <c r="SEG2" s="43"/>
      <c r="SEH2" s="43"/>
      <c r="SEI2" s="100"/>
      <c r="SEJ2" s="645" t="s">
        <v>227</v>
      </c>
      <c r="SEK2" s="645"/>
      <c r="SEL2" s="378" t="s">
        <v>170</v>
      </c>
      <c r="SEM2" s="43" t="s">
        <v>8</v>
      </c>
      <c r="SEN2" s="43"/>
      <c r="SEO2" s="43"/>
      <c r="SEP2" s="43"/>
      <c r="SEQ2" s="100"/>
      <c r="SER2" s="645" t="s">
        <v>227</v>
      </c>
      <c r="SES2" s="645"/>
      <c r="SET2" s="378" t="s">
        <v>170</v>
      </c>
      <c r="SEU2" s="43" t="s">
        <v>8</v>
      </c>
      <c r="SEV2" s="43"/>
      <c r="SEW2" s="43"/>
      <c r="SEX2" s="43"/>
      <c r="SEY2" s="100"/>
      <c r="SEZ2" s="645" t="s">
        <v>227</v>
      </c>
      <c r="SFA2" s="645"/>
      <c r="SFB2" s="378" t="s">
        <v>170</v>
      </c>
      <c r="SFC2" s="43" t="s">
        <v>8</v>
      </c>
      <c r="SFD2" s="43"/>
      <c r="SFE2" s="43"/>
      <c r="SFF2" s="43"/>
      <c r="SFG2" s="100"/>
      <c r="SFH2" s="645" t="s">
        <v>227</v>
      </c>
      <c r="SFI2" s="645"/>
      <c r="SFJ2" s="378" t="s">
        <v>170</v>
      </c>
      <c r="SFK2" s="43" t="s">
        <v>8</v>
      </c>
      <c r="SFL2" s="43"/>
      <c r="SFM2" s="43"/>
      <c r="SFN2" s="43"/>
      <c r="SFO2" s="100"/>
      <c r="SFP2" s="645" t="s">
        <v>227</v>
      </c>
      <c r="SFQ2" s="645"/>
      <c r="SFR2" s="378" t="s">
        <v>170</v>
      </c>
      <c r="SFS2" s="43" t="s">
        <v>8</v>
      </c>
      <c r="SFT2" s="43"/>
      <c r="SFU2" s="43"/>
      <c r="SFV2" s="43"/>
      <c r="SFW2" s="100"/>
      <c r="SFX2" s="645" t="s">
        <v>227</v>
      </c>
      <c r="SFY2" s="645"/>
      <c r="SFZ2" s="378" t="s">
        <v>170</v>
      </c>
      <c r="SGA2" s="43" t="s">
        <v>8</v>
      </c>
      <c r="SGB2" s="43"/>
      <c r="SGC2" s="43"/>
      <c r="SGD2" s="43"/>
      <c r="SGE2" s="100"/>
      <c r="SGF2" s="645" t="s">
        <v>227</v>
      </c>
      <c r="SGG2" s="645"/>
      <c r="SGH2" s="378" t="s">
        <v>170</v>
      </c>
      <c r="SGI2" s="43" t="s">
        <v>8</v>
      </c>
      <c r="SGJ2" s="43"/>
      <c r="SGK2" s="43"/>
      <c r="SGL2" s="43"/>
      <c r="SGM2" s="100"/>
      <c r="SGN2" s="645" t="s">
        <v>227</v>
      </c>
      <c r="SGO2" s="645"/>
      <c r="SGP2" s="378" t="s">
        <v>170</v>
      </c>
      <c r="SGQ2" s="43" t="s">
        <v>8</v>
      </c>
      <c r="SGR2" s="43"/>
      <c r="SGS2" s="43"/>
      <c r="SGT2" s="43"/>
      <c r="SGU2" s="100"/>
      <c r="SGV2" s="645" t="s">
        <v>227</v>
      </c>
      <c r="SGW2" s="645"/>
      <c r="SGX2" s="378" t="s">
        <v>170</v>
      </c>
      <c r="SGY2" s="43" t="s">
        <v>8</v>
      </c>
      <c r="SGZ2" s="43"/>
      <c r="SHA2" s="43"/>
      <c r="SHB2" s="43"/>
      <c r="SHC2" s="100"/>
      <c r="SHD2" s="645" t="s">
        <v>227</v>
      </c>
      <c r="SHE2" s="645"/>
      <c r="SHF2" s="378" t="s">
        <v>170</v>
      </c>
      <c r="SHG2" s="43" t="s">
        <v>8</v>
      </c>
      <c r="SHH2" s="43"/>
      <c r="SHI2" s="43"/>
      <c r="SHJ2" s="43"/>
      <c r="SHK2" s="100"/>
      <c r="SHL2" s="645" t="s">
        <v>227</v>
      </c>
      <c r="SHM2" s="645"/>
      <c r="SHN2" s="378" t="s">
        <v>170</v>
      </c>
      <c r="SHO2" s="43" t="s">
        <v>8</v>
      </c>
      <c r="SHP2" s="43"/>
      <c r="SHQ2" s="43"/>
      <c r="SHR2" s="43"/>
      <c r="SHS2" s="100"/>
      <c r="SHT2" s="645" t="s">
        <v>227</v>
      </c>
      <c r="SHU2" s="645"/>
      <c r="SHV2" s="378" t="s">
        <v>170</v>
      </c>
      <c r="SHW2" s="43" t="s">
        <v>8</v>
      </c>
      <c r="SHX2" s="43"/>
      <c r="SHY2" s="43"/>
      <c r="SHZ2" s="43"/>
      <c r="SIA2" s="100"/>
      <c r="SIB2" s="645" t="s">
        <v>227</v>
      </c>
      <c r="SIC2" s="645"/>
      <c r="SID2" s="378" t="s">
        <v>170</v>
      </c>
      <c r="SIE2" s="43" t="s">
        <v>8</v>
      </c>
      <c r="SIF2" s="43"/>
      <c r="SIG2" s="43"/>
      <c r="SIH2" s="43"/>
      <c r="SII2" s="100"/>
      <c r="SIJ2" s="645" t="s">
        <v>227</v>
      </c>
      <c r="SIK2" s="645"/>
      <c r="SIL2" s="378" t="s">
        <v>170</v>
      </c>
      <c r="SIM2" s="43" t="s">
        <v>8</v>
      </c>
      <c r="SIN2" s="43"/>
      <c r="SIO2" s="43"/>
      <c r="SIP2" s="43"/>
      <c r="SIQ2" s="100"/>
      <c r="SIR2" s="645" t="s">
        <v>227</v>
      </c>
      <c r="SIS2" s="645"/>
      <c r="SIT2" s="378" t="s">
        <v>170</v>
      </c>
      <c r="SIU2" s="43" t="s">
        <v>8</v>
      </c>
      <c r="SIV2" s="43"/>
      <c r="SIW2" s="43"/>
      <c r="SIX2" s="43"/>
      <c r="SIY2" s="100"/>
      <c r="SIZ2" s="645" t="s">
        <v>227</v>
      </c>
      <c r="SJA2" s="645"/>
      <c r="SJB2" s="378" t="s">
        <v>170</v>
      </c>
      <c r="SJC2" s="43" t="s">
        <v>8</v>
      </c>
      <c r="SJD2" s="43"/>
      <c r="SJE2" s="43"/>
      <c r="SJF2" s="43"/>
      <c r="SJG2" s="100"/>
      <c r="SJH2" s="645" t="s">
        <v>227</v>
      </c>
      <c r="SJI2" s="645"/>
      <c r="SJJ2" s="378" t="s">
        <v>170</v>
      </c>
      <c r="SJK2" s="43" t="s">
        <v>8</v>
      </c>
      <c r="SJL2" s="43"/>
      <c r="SJM2" s="43"/>
      <c r="SJN2" s="43"/>
      <c r="SJO2" s="100"/>
      <c r="SJP2" s="645" t="s">
        <v>227</v>
      </c>
      <c r="SJQ2" s="645"/>
      <c r="SJR2" s="378" t="s">
        <v>170</v>
      </c>
      <c r="SJS2" s="43" t="s">
        <v>8</v>
      </c>
      <c r="SJT2" s="43"/>
      <c r="SJU2" s="43"/>
      <c r="SJV2" s="43"/>
      <c r="SJW2" s="100"/>
      <c r="SJX2" s="645" t="s">
        <v>227</v>
      </c>
      <c r="SJY2" s="645"/>
      <c r="SJZ2" s="378" t="s">
        <v>170</v>
      </c>
      <c r="SKA2" s="43" t="s">
        <v>8</v>
      </c>
      <c r="SKB2" s="43"/>
      <c r="SKC2" s="43"/>
      <c r="SKD2" s="43"/>
      <c r="SKE2" s="100"/>
      <c r="SKF2" s="645" t="s">
        <v>227</v>
      </c>
      <c r="SKG2" s="645"/>
      <c r="SKH2" s="378" t="s">
        <v>170</v>
      </c>
      <c r="SKI2" s="43" t="s">
        <v>8</v>
      </c>
      <c r="SKJ2" s="43"/>
      <c r="SKK2" s="43"/>
      <c r="SKL2" s="43"/>
      <c r="SKM2" s="100"/>
      <c r="SKN2" s="645" t="s">
        <v>227</v>
      </c>
      <c r="SKO2" s="645"/>
      <c r="SKP2" s="378" t="s">
        <v>170</v>
      </c>
      <c r="SKQ2" s="43" t="s">
        <v>8</v>
      </c>
      <c r="SKR2" s="43"/>
      <c r="SKS2" s="43"/>
      <c r="SKT2" s="43"/>
      <c r="SKU2" s="100"/>
      <c r="SKV2" s="645" t="s">
        <v>227</v>
      </c>
      <c r="SKW2" s="645"/>
      <c r="SKX2" s="378" t="s">
        <v>170</v>
      </c>
      <c r="SKY2" s="43" t="s">
        <v>8</v>
      </c>
      <c r="SKZ2" s="43"/>
      <c r="SLA2" s="43"/>
      <c r="SLB2" s="43"/>
      <c r="SLC2" s="100"/>
      <c r="SLD2" s="645" t="s">
        <v>227</v>
      </c>
      <c r="SLE2" s="645"/>
      <c r="SLF2" s="378" t="s">
        <v>170</v>
      </c>
      <c r="SLG2" s="43" t="s">
        <v>8</v>
      </c>
      <c r="SLH2" s="43"/>
      <c r="SLI2" s="43"/>
      <c r="SLJ2" s="43"/>
      <c r="SLK2" s="100"/>
      <c r="SLL2" s="645" t="s">
        <v>227</v>
      </c>
      <c r="SLM2" s="645"/>
      <c r="SLN2" s="378" t="s">
        <v>170</v>
      </c>
      <c r="SLO2" s="43" t="s">
        <v>8</v>
      </c>
      <c r="SLP2" s="43"/>
      <c r="SLQ2" s="43"/>
      <c r="SLR2" s="43"/>
      <c r="SLS2" s="100"/>
      <c r="SLT2" s="645" t="s">
        <v>227</v>
      </c>
      <c r="SLU2" s="645"/>
      <c r="SLV2" s="378" t="s">
        <v>170</v>
      </c>
      <c r="SLW2" s="43" t="s">
        <v>8</v>
      </c>
      <c r="SLX2" s="43"/>
      <c r="SLY2" s="43"/>
      <c r="SLZ2" s="43"/>
      <c r="SMA2" s="100"/>
      <c r="SMB2" s="645" t="s">
        <v>227</v>
      </c>
      <c r="SMC2" s="645"/>
      <c r="SMD2" s="378" t="s">
        <v>170</v>
      </c>
      <c r="SME2" s="43" t="s">
        <v>8</v>
      </c>
      <c r="SMF2" s="43"/>
      <c r="SMG2" s="43"/>
      <c r="SMH2" s="43"/>
      <c r="SMI2" s="100"/>
      <c r="SMJ2" s="645" t="s">
        <v>227</v>
      </c>
      <c r="SMK2" s="645"/>
      <c r="SML2" s="378" t="s">
        <v>170</v>
      </c>
      <c r="SMM2" s="43" t="s">
        <v>8</v>
      </c>
      <c r="SMN2" s="43"/>
      <c r="SMO2" s="43"/>
      <c r="SMP2" s="43"/>
      <c r="SMQ2" s="100"/>
      <c r="SMR2" s="645" t="s">
        <v>227</v>
      </c>
      <c r="SMS2" s="645"/>
      <c r="SMT2" s="378" t="s">
        <v>170</v>
      </c>
      <c r="SMU2" s="43" t="s">
        <v>8</v>
      </c>
      <c r="SMV2" s="43"/>
      <c r="SMW2" s="43"/>
      <c r="SMX2" s="43"/>
      <c r="SMY2" s="100"/>
      <c r="SMZ2" s="645" t="s">
        <v>227</v>
      </c>
      <c r="SNA2" s="645"/>
      <c r="SNB2" s="378" t="s">
        <v>170</v>
      </c>
      <c r="SNC2" s="43" t="s">
        <v>8</v>
      </c>
      <c r="SND2" s="43"/>
      <c r="SNE2" s="43"/>
      <c r="SNF2" s="43"/>
      <c r="SNG2" s="100"/>
      <c r="SNH2" s="645" t="s">
        <v>227</v>
      </c>
      <c r="SNI2" s="645"/>
      <c r="SNJ2" s="378" t="s">
        <v>170</v>
      </c>
      <c r="SNK2" s="43" t="s">
        <v>8</v>
      </c>
      <c r="SNL2" s="43"/>
      <c r="SNM2" s="43"/>
      <c r="SNN2" s="43"/>
      <c r="SNO2" s="100"/>
      <c r="SNP2" s="645" t="s">
        <v>227</v>
      </c>
      <c r="SNQ2" s="645"/>
      <c r="SNR2" s="378" t="s">
        <v>170</v>
      </c>
      <c r="SNS2" s="43" t="s">
        <v>8</v>
      </c>
      <c r="SNT2" s="43"/>
      <c r="SNU2" s="43"/>
      <c r="SNV2" s="43"/>
      <c r="SNW2" s="100"/>
      <c r="SNX2" s="645" t="s">
        <v>227</v>
      </c>
      <c r="SNY2" s="645"/>
      <c r="SNZ2" s="378" t="s">
        <v>170</v>
      </c>
      <c r="SOA2" s="43" t="s">
        <v>8</v>
      </c>
      <c r="SOB2" s="43"/>
      <c r="SOC2" s="43"/>
      <c r="SOD2" s="43"/>
      <c r="SOE2" s="100"/>
      <c r="SOF2" s="645" t="s">
        <v>227</v>
      </c>
      <c r="SOG2" s="645"/>
      <c r="SOH2" s="378" t="s">
        <v>170</v>
      </c>
      <c r="SOI2" s="43" t="s">
        <v>8</v>
      </c>
      <c r="SOJ2" s="43"/>
      <c r="SOK2" s="43"/>
      <c r="SOL2" s="43"/>
      <c r="SOM2" s="100"/>
      <c r="SON2" s="645" t="s">
        <v>227</v>
      </c>
      <c r="SOO2" s="645"/>
      <c r="SOP2" s="378" t="s">
        <v>170</v>
      </c>
      <c r="SOQ2" s="43" t="s">
        <v>8</v>
      </c>
      <c r="SOR2" s="43"/>
      <c r="SOS2" s="43"/>
      <c r="SOT2" s="43"/>
      <c r="SOU2" s="100"/>
      <c r="SOV2" s="645" t="s">
        <v>227</v>
      </c>
      <c r="SOW2" s="645"/>
      <c r="SOX2" s="378" t="s">
        <v>170</v>
      </c>
      <c r="SOY2" s="43" t="s">
        <v>8</v>
      </c>
      <c r="SOZ2" s="43"/>
      <c r="SPA2" s="43"/>
      <c r="SPB2" s="43"/>
      <c r="SPC2" s="100"/>
      <c r="SPD2" s="645" t="s">
        <v>227</v>
      </c>
      <c r="SPE2" s="645"/>
      <c r="SPF2" s="378" t="s">
        <v>170</v>
      </c>
      <c r="SPG2" s="43" t="s">
        <v>8</v>
      </c>
      <c r="SPH2" s="43"/>
      <c r="SPI2" s="43"/>
      <c r="SPJ2" s="43"/>
      <c r="SPK2" s="100"/>
      <c r="SPL2" s="645" t="s">
        <v>227</v>
      </c>
      <c r="SPM2" s="645"/>
      <c r="SPN2" s="378" t="s">
        <v>170</v>
      </c>
      <c r="SPO2" s="43" t="s">
        <v>8</v>
      </c>
      <c r="SPP2" s="43"/>
      <c r="SPQ2" s="43"/>
      <c r="SPR2" s="43"/>
      <c r="SPS2" s="100"/>
      <c r="SPT2" s="645" t="s">
        <v>227</v>
      </c>
      <c r="SPU2" s="645"/>
      <c r="SPV2" s="378" t="s">
        <v>170</v>
      </c>
      <c r="SPW2" s="43" t="s">
        <v>8</v>
      </c>
      <c r="SPX2" s="43"/>
      <c r="SPY2" s="43"/>
      <c r="SPZ2" s="43"/>
      <c r="SQA2" s="100"/>
      <c r="SQB2" s="645" t="s">
        <v>227</v>
      </c>
      <c r="SQC2" s="645"/>
      <c r="SQD2" s="378" t="s">
        <v>170</v>
      </c>
      <c r="SQE2" s="43" t="s">
        <v>8</v>
      </c>
      <c r="SQF2" s="43"/>
      <c r="SQG2" s="43"/>
      <c r="SQH2" s="43"/>
      <c r="SQI2" s="100"/>
      <c r="SQJ2" s="645" t="s">
        <v>227</v>
      </c>
      <c r="SQK2" s="645"/>
      <c r="SQL2" s="378" t="s">
        <v>170</v>
      </c>
      <c r="SQM2" s="43" t="s">
        <v>8</v>
      </c>
      <c r="SQN2" s="43"/>
      <c r="SQO2" s="43"/>
      <c r="SQP2" s="43"/>
      <c r="SQQ2" s="100"/>
      <c r="SQR2" s="645" t="s">
        <v>227</v>
      </c>
      <c r="SQS2" s="645"/>
      <c r="SQT2" s="378" t="s">
        <v>170</v>
      </c>
      <c r="SQU2" s="43" t="s">
        <v>8</v>
      </c>
      <c r="SQV2" s="43"/>
      <c r="SQW2" s="43"/>
      <c r="SQX2" s="43"/>
      <c r="SQY2" s="100"/>
      <c r="SQZ2" s="645" t="s">
        <v>227</v>
      </c>
      <c r="SRA2" s="645"/>
      <c r="SRB2" s="378" t="s">
        <v>170</v>
      </c>
      <c r="SRC2" s="43" t="s">
        <v>8</v>
      </c>
      <c r="SRD2" s="43"/>
      <c r="SRE2" s="43"/>
      <c r="SRF2" s="43"/>
      <c r="SRG2" s="100"/>
      <c r="SRH2" s="645" t="s">
        <v>227</v>
      </c>
      <c r="SRI2" s="645"/>
      <c r="SRJ2" s="378" t="s">
        <v>170</v>
      </c>
      <c r="SRK2" s="43" t="s">
        <v>8</v>
      </c>
      <c r="SRL2" s="43"/>
      <c r="SRM2" s="43"/>
      <c r="SRN2" s="43"/>
      <c r="SRO2" s="100"/>
      <c r="SRP2" s="645" t="s">
        <v>227</v>
      </c>
      <c r="SRQ2" s="645"/>
      <c r="SRR2" s="378" t="s">
        <v>170</v>
      </c>
      <c r="SRS2" s="43" t="s">
        <v>8</v>
      </c>
      <c r="SRT2" s="43"/>
      <c r="SRU2" s="43"/>
      <c r="SRV2" s="43"/>
      <c r="SRW2" s="100"/>
      <c r="SRX2" s="645" t="s">
        <v>227</v>
      </c>
      <c r="SRY2" s="645"/>
      <c r="SRZ2" s="378" t="s">
        <v>170</v>
      </c>
      <c r="SSA2" s="43" t="s">
        <v>8</v>
      </c>
      <c r="SSB2" s="43"/>
      <c r="SSC2" s="43"/>
      <c r="SSD2" s="43"/>
      <c r="SSE2" s="100"/>
      <c r="SSF2" s="645" t="s">
        <v>227</v>
      </c>
      <c r="SSG2" s="645"/>
      <c r="SSH2" s="378" t="s">
        <v>170</v>
      </c>
      <c r="SSI2" s="43" t="s">
        <v>8</v>
      </c>
      <c r="SSJ2" s="43"/>
      <c r="SSK2" s="43"/>
      <c r="SSL2" s="43"/>
      <c r="SSM2" s="100"/>
      <c r="SSN2" s="645" t="s">
        <v>227</v>
      </c>
      <c r="SSO2" s="645"/>
      <c r="SSP2" s="378" t="s">
        <v>170</v>
      </c>
      <c r="SSQ2" s="43" t="s">
        <v>8</v>
      </c>
      <c r="SSR2" s="43"/>
      <c r="SSS2" s="43"/>
      <c r="SST2" s="43"/>
      <c r="SSU2" s="100"/>
      <c r="SSV2" s="645" t="s">
        <v>227</v>
      </c>
      <c r="SSW2" s="645"/>
      <c r="SSX2" s="378" t="s">
        <v>170</v>
      </c>
      <c r="SSY2" s="43" t="s">
        <v>8</v>
      </c>
      <c r="SSZ2" s="43"/>
      <c r="STA2" s="43"/>
      <c r="STB2" s="43"/>
      <c r="STC2" s="100"/>
      <c r="STD2" s="645" t="s">
        <v>227</v>
      </c>
      <c r="STE2" s="645"/>
      <c r="STF2" s="378" t="s">
        <v>170</v>
      </c>
      <c r="STG2" s="43" t="s">
        <v>8</v>
      </c>
      <c r="STH2" s="43"/>
      <c r="STI2" s="43"/>
      <c r="STJ2" s="43"/>
      <c r="STK2" s="100"/>
      <c r="STL2" s="645" t="s">
        <v>227</v>
      </c>
      <c r="STM2" s="645"/>
      <c r="STN2" s="378" t="s">
        <v>170</v>
      </c>
      <c r="STO2" s="43" t="s">
        <v>8</v>
      </c>
      <c r="STP2" s="43"/>
      <c r="STQ2" s="43"/>
      <c r="STR2" s="43"/>
      <c r="STS2" s="100"/>
      <c r="STT2" s="645" t="s">
        <v>227</v>
      </c>
      <c r="STU2" s="645"/>
      <c r="STV2" s="378" t="s">
        <v>170</v>
      </c>
      <c r="STW2" s="43" t="s">
        <v>8</v>
      </c>
      <c r="STX2" s="43"/>
      <c r="STY2" s="43"/>
      <c r="STZ2" s="43"/>
      <c r="SUA2" s="100"/>
      <c r="SUB2" s="645" t="s">
        <v>227</v>
      </c>
      <c r="SUC2" s="645"/>
      <c r="SUD2" s="378" t="s">
        <v>170</v>
      </c>
      <c r="SUE2" s="43" t="s">
        <v>8</v>
      </c>
      <c r="SUF2" s="43"/>
      <c r="SUG2" s="43"/>
      <c r="SUH2" s="43"/>
      <c r="SUI2" s="100"/>
      <c r="SUJ2" s="645" t="s">
        <v>227</v>
      </c>
      <c r="SUK2" s="645"/>
      <c r="SUL2" s="378" t="s">
        <v>170</v>
      </c>
      <c r="SUM2" s="43" t="s">
        <v>8</v>
      </c>
      <c r="SUN2" s="43"/>
      <c r="SUO2" s="43"/>
      <c r="SUP2" s="43"/>
      <c r="SUQ2" s="100"/>
      <c r="SUR2" s="645" t="s">
        <v>227</v>
      </c>
      <c r="SUS2" s="645"/>
      <c r="SUT2" s="378" t="s">
        <v>170</v>
      </c>
      <c r="SUU2" s="43" t="s">
        <v>8</v>
      </c>
      <c r="SUV2" s="43"/>
      <c r="SUW2" s="43"/>
      <c r="SUX2" s="43"/>
      <c r="SUY2" s="100"/>
      <c r="SUZ2" s="645" t="s">
        <v>227</v>
      </c>
      <c r="SVA2" s="645"/>
      <c r="SVB2" s="378" t="s">
        <v>170</v>
      </c>
      <c r="SVC2" s="43" t="s">
        <v>8</v>
      </c>
      <c r="SVD2" s="43"/>
      <c r="SVE2" s="43"/>
      <c r="SVF2" s="43"/>
      <c r="SVG2" s="100"/>
      <c r="SVH2" s="645" t="s">
        <v>227</v>
      </c>
      <c r="SVI2" s="645"/>
      <c r="SVJ2" s="378" t="s">
        <v>170</v>
      </c>
      <c r="SVK2" s="43" t="s">
        <v>8</v>
      </c>
      <c r="SVL2" s="43"/>
      <c r="SVM2" s="43"/>
      <c r="SVN2" s="43"/>
      <c r="SVO2" s="100"/>
      <c r="SVP2" s="645" t="s">
        <v>227</v>
      </c>
      <c r="SVQ2" s="645"/>
      <c r="SVR2" s="378" t="s">
        <v>170</v>
      </c>
      <c r="SVS2" s="43" t="s">
        <v>8</v>
      </c>
      <c r="SVT2" s="43"/>
      <c r="SVU2" s="43"/>
      <c r="SVV2" s="43"/>
      <c r="SVW2" s="100"/>
      <c r="SVX2" s="645" t="s">
        <v>227</v>
      </c>
      <c r="SVY2" s="645"/>
      <c r="SVZ2" s="378" t="s">
        <v>170</v>
      </c>
      <c r="SWA2" s="43" t="s">
        <v>8</v>
      </c>
      <c r="SWB2" s="43"/>
      <c r="SWC2" s="43"/>
      <c r="SWD2" s="43"/>
      <c r="SWE2" s="100"/>
      <c r="SWF2" s="645" t="s">
        <v>227</v>
      </c>
      <c r="SWG2" s="645"/>
      <c r="SWH2" s="378" t="s">
        <v>170</v>
      </c>
      <c r="SWI2" s="43" t="s">
        <v>8</v>
      </c>
      <c r="SWJ2" s="43"/>
      <c r="SWK2" s="43"/>
      <c r="SWL2" s="43"/>
      <c r="SWM2" s="100"/>
      <c r="SWN2" s="645" t="s">
        <v>227</v>
      </c>
      <c r="SWO2" s="645"/>
      <c r="SWP2" s="378" t="s">
        <v>170</v>
      </c>
      <c r="SWQ2" s="43" t="s">
        <v>8</v>
      </c>
      <c r="SWR2" s="43"/>
      <c r="SWS2" s="43"/>
      <c r="SWT2" s="43"/>
      <c r="SWU2" s="100"/>
      <c r="SWV2" s="645" t="s">
        <v>227</v>
      </c>
      <c r="SWW2" s="645"/>
      <c r="SWX2" s="378" t="s">
        <v>170</v>
      </c>
      <c r="SWY2" s="43" t="s">
        <v>8</v>
      </c>
      <c r="SWZ2" s="43"/>
      <c r="SXA2" s="43"/>
      <c r="SXB2" s="43"/>
      <c r="SXC2" s="100"/>
      <c r="SXD2" s="645" t="s">
        <v>227</v>
      </c>
      <c r="SXE2" s="645"/>
      <c r="SXF2" s="378" t="s">
        <v>170</v>
      </c>
      <c r="SXG2" s="43" t="s">
        <v>8</v>
      </c>
      <c r="SXH2" s="43"/>
      <c r="SXI2" s="43"/>
      <c r="SXJ2" s="43"/>
      <c r="SXK2" s="100"/>
      <c r="SXL2" s="645" t="s">
        <v>227</v>
      </c>
      <c r="SXM2" s="645"/>
      <c r="SXN2" s="378" t="s">
        <v>170</v>
      </c>
      <c r="SXO2" s="43" t="s">
        <v>8</v>
      </c>
      <c r="SXP2" s="43"/>
      <c r="SXQ2" s="43"/>
      <c r="SXR2" s="43"/>
      <c r="SXS2" s="100"/>
      <c r="SXT2" s="645" t="s">
        <v>227</v>
      </c>
      <c r="SXU2" s="645"/>
      <c r="SXV2" s="378" t="s">
        <v>170</v>
      </c>
      <c r="SXW2" s="43" t="s">
        <v>8</v>
      </c>
      <c r="SXX2" s="43"/>
      <c r="SXY2" s="43"/>
      <c r="SXZ2" s="43"/>
      <c r="SYA2" s="100"/>
      <c r="SYB2" s="645" t="s">
        <v>227</v>
      </c>
      <c r="SYC2" s="645"/>
      <c r="SYD2" s="378" t="s">
        <v>170</v>
      </c>
      <c r="SYE2" s="43" t="s">
        <v>8</v>
      </c>
      <c r="SYF2" s="43"/>
      <c r="SYG2" s="43"/>
      <c r="SYH2" s="43"/>
      <c r="SYI2" s="100"/>
      <c r="SYJ2" s="645" t="s">
        <v>227</v>
      </c>
      <c r="SYK2" s="645"/>
      <c r="SYL2" s="378" t="s">
        <v>170</v>
      </c>
      <c r="SYM2" s="43" t="s">
        <v>8</v>
      </c>
      <c r="SYN2" s="43"/>
      <c r="SYO2" s="43"/>
      <c r="SYP2" s="43"/>
      <c r="SYQ2" s="100"/>
      <c r="SYR2" s="645" t="s">
        <v>227</v>
      </c>
      <c r="SYS2" s="645"/>
      <c r="SYT2" s="378" t="s">
        <v>170</v>
      </c>
      <c r="SYU2" s="43" t="s">
        <v>8</v>
      </c>
      <c r="SYV2" s="43"/>
      <c r="SYW2" s="43"/>
      <c r="SYX2" s="43"/>
      <c r="SYY2" s="100"/>
      <c r="SYZ2" s="645" t="s">
        <v>227</v>
      </c>
      <c r="SZA2" s="645"/>
      <c r="SZB2" s="378" t="s">
        <v>170</v>
      </c>
      <c r="SZC2" s="43" t="s">
        <v>8</v>
      </c>
      <c r="SZD2" s="43"/>
      <c r="SZE2" s="43"/>
      <c r="SZF2" s="43"/>
      <c r="SZG2" s="100"/>
      <c r="SZH2" s="645" t="s">
        <v>227</v>
      </c>
      <c r="SZI2" s="645"/>
      <c r="SZJ2" s="378" t="s">
        <v>170</v>
      </c>
      <c r="SZK2" s="43" t="s">
        <v>8</v>
      </c>
      <c r="SZL2" s="43"/>
      <c r="SZM2" s="43"/>
      <c r="SZN2" s="43"/>
      <c r="SZO2" s="100"/>
      <c r="SZP2" s="645" t="s">
        <v>227</v>
      </c>
      <c r="SZQ2" s="645"/>
      <c r="SZR2" s="378" t="s">
        <v>170</v>
      </c>
      <c r="SZS2" s="43" t="s">
        <v>8</v>
      </c>
      <c r="SZT2" s="43"/>
      <c r="SZU2" s="43"/>
      <c r="SZV2" s="43"/>
      <c r="SZW2" s="100"/>
      <c r="SZX2" s="645" t="s">
        <v>227</v>
      </c>
      <c r="SZY2" s="645"/>
      <c r="SZZ2" s="378" t="s">
        <v>170</v>
      </c>
      <c r="TAA2" s="43" t="s">
        <v>8</v>
      </c>
      <c r="TAB2" s="43"/>
      <c r="TAC2" s="43"/>
      <c r="TAD2" s="43"/>
      <c r="TAE2" s="100"/>
      <c r="TAF2" s="645" t="s">
        <v>227</v>
      </c>
      <c r="TAG2" s="645"/>
      <c r="TAH2" s="378" t="s">
        <v>170</v>
      </c>
      <c r="TAI2" s="43" t="s">
        <v>8</v>
      </c>
      <c r="TAJ2" s="43"/>
      <c r="TAK2" s="43"/>
      <c r="TAL2" s="43"/>
      <c r="TAM2" s="100"/>
      <c r="TAN2" s="645" t="s">
        <v>227</v>
      </c>
      <c r="TAO2" s="645"/>
      <c r="TAP2" s="378" t="s">
        <v>170</v>
      </c>
      <c r="TAQ2" s="43" t="s">
        <v>8</v>
      </c>
      <c r="TAR2" s="43"/>
      <c r="TAS2" s="43"/>
      <c r="TAT2" s="43"/>
      <c r="TAU2" s="100"/>
      <c r="TAV2" s="645" t="s">
        <v>227</v>
      </c>
      <c r="TAW2" s="645"/>
      <c r="TAX2" s="378" t="s">
        <v>170</v>
      </c>
      <c r="TAY2" s="43" t="s">
        <v>8</v>
      </c>
      <c r="TAZ2" s="43"/>
      <c r="TBA2" s="43"/>
      <c r="TBB2" s="43"/>
      <c r="TBC2" s="100"/>
      <c r="TBD2" s="645" t="s">
        <v>227</v>
      </c>
      <c r="TBE2" s="645"/>
      <c r="TBF2" s="378" t="s">
        <v>170</v>
      </c>
      <c r="TBG2" s="43" t="s">
        <v>8</v>
      </c>
      <c r="TBH2" s="43"/>
      <c r="TBI2" s="43"/>
      <c r="TBJ2" s="43"/>
      <c r="TBK2" s="100"/>
      <c r="TBL2" s="645" t="s">
        <v>227</v>
      </c>
      <c r="TBM2" s="645"/>
      <c r="TBN2" s="378" t="s">
        <v>170</v>
      </c>
      <c r="TBO2" s="43" t="s">
        <v>8</v>
      </c>
      <c r="TBP2" s="43"/>
      <c r="TBQ2" s="43"/>
      <c r="TBR2" s="43"/>
      <c r="TBS2" s="100"/>
      <c r="TBT2" s="645" t="s">
        <v>227</v>
      </c>
      <c r="TBU2" s="645"/>
      <c r="TBV2" s="378" t="s">
        <v>170</v>
      </c>
      <c r="TBW2" s="43" t="s">
        <v>8</v>
      </c>
      <c r="TBX2" s="43"/>
      <c r="TBY2" s="43"/>
      <c r="TBZ2" s="43"/>
      <c r="TCA2" s="100"/>
      <c r="TCB2" s="645" t="s">
        <v>227</v>
      </c>
      <c r="TCC2" s="645"/>
      <c r="TCD2" s="378" t="s">
        <v>170</v>
      </c>
      <c r="TCE2" s="43" t="s">
        <v>8</v>
      </c>
      <c r="TCF2" s="43"/>
      <c r="TCG2" s="43"/>
      <c r="TCH2" s="43"/>
      <c r="TCI2" s="100"/>
      <c r="TCJ2" s="645" t="s">
        <v>227</v>
      </c>
      <c r="TCK2" s="645"/>
      <c r="TCL2" s="378" t="s">
        <v>170</v>
      </c>
      <c r="TCM2" s="43" t="s">
        <v>8</v>
      </c>
      <c r="TCN2" s="43"/>
      <c r="TCO2" s="43"/>
      <c r="TCP2" s="43"/>
      <c r="TCQ2" s="100"/>
      <c r="TCR2" s="645" t="s">
        <v>227</v>
      </c>
      <c r="TCS2" s="645"/>
      <c r="TCT2" s="378" t="s">
        <v>170</v>
      </c>
      <c r="TCU2" s="43" t="s">
        <v>8</v>
      </c>
      <c r="TCV2" s="43"/>
      <c r="TCW2" s="43"/>
      <c r="TCX2" s="43"/>
      <c r="TCY2" s="100"/>
      <c r="TCZ2" s="645" t="s">
        <v>227</v>
      </c>
      <c r="TDA2" s="645"/>
      <c r="TDB2" s="378" t="s">
        <v>170</v>
      </c>
      <c r="TDC2" s="43" t="s">
        <v>8</v>
      </c>
      <c r="TDD2" s="43"/>
      <c r="TDE2" s="43"/>
      <c r="TDF2" s="43"/>
      <c r="TDG2" s="100"/>
      <c r="TDH2" s="645" t="s">
        <v>227</v>
      </c>
      <c r="TDI2" s="645"/>
      <c r="TDJ2" s="378" t="s">
        <v>170</v>
      </c>
      <c r="TDK2" s="43" t="s">
        <v>8</v>
      </c>
      <c r="TDL2" s="43"/>
      <c r="TDM2" s="43"/>
      <c r="TDN2" s="43"/>
      <c r="TDO2" s="100"/>
      <c r="TDP2" s="645" t="s">
        <v>227</v>
      </c>
      <c r="TDQ2" s="645"/>
      <c r="TDR2" s="378" t="s">
        <v>170</v>
      </c>
      <c r="TDS2" s="43" t="s">
        <v>8</v>
      </c>
      <c r="TDT2" s="43"/>
      <c r="TDU2" s="43"/>
      <c r="TDV2" s="43"/>
      <c r="TDW2" s="100"/>
      <c r="TDX2" s="645" t="s">
        <v>227</v>
      </c>
      <c r="TDY2" s="645"/>
      <c r="TDZ2" s="378" t="s">
        <v>170</v>
      </c>
      <c r="TEA2" s="43" t="s">
        <v>8</v>
      </c>
      <c r="TEB2" s="43"/>
      <c r="TEC2" s="43"/>
      <c r="TED2" s="43"/>
      <c r="TEE2" s="100"/>
      <c r="TEF2" s="645" t="s">
        <v>227</v>
      </c>
      <c r="TEG2" s="645"/>
      <c r="TEH2" s="378" t="s">
        <v>170</v>
      </c>
      <c r="TEI2" s="43" t="s">
        <v>8</v>
      </c>
      <c r="TEJ2" s="43"/>
      <c r="TEK2" s="43"/>
      <c r="TEL2" s="43"/>
      <c r="TEM2" s="100"/>
      <c r="TEN2" s="645" t="s">
        <v>227</v>
      </c>
      <c r="TEO2" s="645"/>
      <c r="TEP2" s="378" t="s">
        <v>170</v>
      </c>
      <c r="TEQ2" s="43" t="s">
        <v>8</v>
      </c>
      <c r="TER2" s="43"/>
      <c r="TES2" s="43"/>
      <c r="TET2" s="43"/>
      <c r="TEU2" s="100"/>
      <c r="TEV2" s="645" t="s">
        <v>227</v>
      </c>
      <c r="TEW2" s="645"/>
      <c r="TEX2" s="378" t="s">
        <v>170</v>
      </c>
      <c r="TEY2" s="43" t="s">
        <v>8</v>
      </c>
      <c r="TEZ2" s="43"/>
      <c r="TFA2" s="43"/>
      <c r="TFB2" s="43"/>
      <c r="TFC2" s="100"/>
      <c r="TFD2" s="645" t="s">
        <v>227</v>
      </c>
      <c r="TFE2" s="645"/>
      <c r="TFF2" s="378" t="s">
        <v>170</v>
      </c>
      <c r="TFG2" s="43" t="s">
        <v>8</v>
      </c>
      <c r="TFH2" s="43"/>
      <c r="TFI2" s="43"/>
      <c r="TFJ2" s="43"/>
      <c r="TFK2" s="100"/>
      <c r="TFL2" s="645" t="s">
        <v>227</v>
      </c>
      <c r="TFM2" s="645"/>
      <c r="TFN2" s="378" t="s">
        <v>170</v>
      </c>
      <c r="TFO2" s="43" t="s">
        <v>8</v>
      </c>
      <c r="TFP2" s="43"/>
      <c r="TFQ2" s="43"/>
      <c r="TFR2" s="43"/>
      <c r="TFS2" s="100"/>
      <c r="TFT2" s="645" t="s">
        <v>227</v>
      </c>
      <c r="TFU2" s="645"/>
      <c r="TFV2" s="378" t="s">
        <v>170</v>
      </c>
      <c r="TFW2" s="43" t="s">
        <v>8</v>
      </c>
      <c r="TFX2" s="43"/>
      <c r="TFY2" s="43"/>
      <c r="TFZ2" s="43"/>
      <c r="TGA2" s="100"/>
      <c r="TGB2" s="645" t="s">
        <v>227</v>
      </c>
      <c r="TGC2" s="645"/>
      <c r="TGD2" s="378" t="s">
        <v>170</v>
      </c>
      <c r="TGE2" s="43" t="s">
        <v>8</v>
      </c>
      <c r="TGF2" s="43"/>
      <c r="TGG2" s="43"/>
      <c r="TGH2" s="43"/>
      <c r="TGI2" s="100"/>
      <c r="TGJ2" s="645" t="s">
        <v>227</v>
      </c>
      <c r="TGK2" s="645"/>
      <c r="TGL2" s="378" t="s">
        <v>170</v>
      </c>
      <c r="TGM2" s="43" t="s">
        <v>8</v>
      </c>
      <c r="TGN2" s="43"/>
      <c r="TGO2" s="43"/>
      <c r="TGP2" s="43"/>
      <c r="TGQ2" s="100"/>
      <c r="TGR2" s="645" t="s">
        <v>227</v>
      </c>
      <c r="TGS2" s="645"/>
      <c r="TGT2" s="378" t="s">
        <v>170</v>
      </c>
      <c r="TGU2" s="43" t="s">
        <v>8</v>
      </c>
      <c r="TGV2" s="43"/>
      <c r="TGW2" s="43"/>
      <c r="TGX2" s="43"/>
      <c r="TGY2" s="100"/>
      <c r="TGZ2" s="645" t="s">
        <v>227</v>
      </c>
      <c r="THA2" s="645"/>
      <c r="THB2" s="378" t="s">
        <v>170</v>
      </c>
      <c r="THC2" s="43" t="s">
        <v>8</v>
      </c>
      <c r="THD2" s="43"/>
      <c r="THE2" s="43"/>
      <c r="THF2" s="43"/>
      <c r="THG2" s="100"/>
      <c r="THH2" s="645" t="s">
        <v>227</v>
      </c>
      <c r="THI2" s="645"/>
      <c r="THJ2" s="378" t="s">
        <v>170</v>
      </c>
      <c r="THK2" s="43" t="s">
        <v>8</v>
      </c>
      <c r="THL2" s="43"/>
      <c r="THM2" s="43"/>
      <c r="THN2" s="43"/>
      <c r="THO2" s="100"/>
      <c r="THP2" s="645" t="s">
        <v>227</v>
      </c>
      <c r="THQ2" s="645"/>
      <c r="THR2" s="378" t="s">
        <v>170</v>
      </c>
      <c r="THS2" s="43" t="s">
        <v>8</v>
      </c>
      <c r="THT2" s="43"/>
      <c r="THU2" s="43"/>
      <c r="THV2" s="43"/>
      <c r="THW2" s="100"/>
      <c r="THX2" s="645" t="s">
        <v>227</v>
      </c>
      <c r="THY2" s="645"/>
      <c r="THZ2" s="378" t="s">
        <v>170</v>
      </c>
      <c r="TIA2" s="43" t="s">
        <v>8</v>
      </c>
      <c r="TIB2" s="43"/>
      <c r="TIC2" s="43"/>
      <c r="TID2" s="43"/>
      <c r="TIE2" s="100"/>
      <c r="TIF2" s="645" t="s">
        <v>227</v>
      </c>
      <c r="TIG2" s="645"/>
      <c r="TIH2" s="378" t="s">
        <v>170</v>
      </c>
      <c r="TII2" s="43" t="s">
        <v>8</v>
      </c>
      <c r="TIJ2" s="43"/>
      <c r="TIK2" s="43"/>
      <c r="TIL2" s="43"/>
      <c r="TIM2" s="100"/>
      <c r="TIN2" s="645" t="s">
        <v>227</v>
      </c>
      <c r="TIO2" s="645"/>
      <c r="TIP2" s="378" t="s">
        <v>170</v>
      </c>
      <c r="TIQ2" s="43" t="s">
        <v>8</v>
      </c>
      <c r="TIR2" s="43"/>
      <c r="TIS2" s="43"/>
      <c r="TIT2" s="43"/>
      <c r="TIU2" s="100"/>
      <c r="TIV2" s="645" t="s">
        <v>227</v>
      </c>
      <c r="TIW2" s="645"/>
      <c r="TIX2" s="378" t="s">
        <v>170</v>
      </c>
      <c r="TIY2" s="43" t="s">
        <v>8</v>
      </c>
      <c r="TIZ2" s="43"/>
      <c r="TJA2" s="43"/>
      <c r="TJB2" s="43"/>
      <c r="TJC2" s="100"/>
      <c r="TJD2" s="645" t="s">
        <v>227</v>
      </c>
      <c r="TJE2" s="645"/>
      <c r="TJF2" s="378" t="s">
        <v>170</v>
      </c>
      <c r="TJG2" s="43" t="s">
        <v>8</v>
      </c>
      <c r="TJH2" s="43"/>
      <c r="TJI2" s="43"/>
      <c r="TJJ2" s="43"/>
      <c r="TJK2" s="100"/>
      <c r="TJL2" s="645" t="s">
        <v>227</v>
      </c>
      <c r="TJM2" s="645"/>
      <c r="TJN2" s="378" t="s">
        <v>170</v>
      </c>
      <c r="TJO2" s="43" t="s">
        <v>8</v>
      </c>
      <c r="TJP2" s="43"/>
      <c r="TJQ2" s="43"/>
      <c r="TJR2" s="43"/>
      <c r="TJS2" s="100"/>
      <c r="TJT2" s="645" t="s">
        <v>227</v>
      </c>
      <c r="TJU2" s="645"/>
      <c r="TJV2" s="378" t="s">
        <v>170</v>
      </c>
      <c r="TJW2" s="43" t="s">
        <v>8</v>
      </c>
      <c r="TJX2" s="43"/>
      <c r="TJY2" s="43"/>
      <c r="TJZ2" s="43"/>
      <c r="TKA2" s="100"/>
      <c r="TKB2" s="645" t="s">
        <v>227</v>
      </c>
      <c r="TKC2" s="645"/>
      <c r="TKD2" s="378" t="s">
        <v>170</v>
      </c>
      <c r="TKE2" s="43" t="s">
        <v>8</v>
      </c>
      <c r="TKF2" s="43"/>
      <c r="TKG2" s="43"/>
      <c r="TKH2" s="43"/>
      <c r="TKI2" s="100"/>
      <c r="TKJ2" s="645" t="s">
        <v>227</v>
      </c>
      <c r="TKK2" s="645"/>
      <c r="TKL2" s="378" t="s">
        <v>170</v>
      </c>
      <c r="TKM2" s="43" t="s">
        <v>8</v>
      </c>
      <c r="TKN2" s="43"/>
      <c r="TKO2" s="43"/>
      <c r="TKP2" s="43"/>
      <c r="TKQ2" s="100"/>
      <c r="TKR2" s="645" t="s">
        <v>227</v>
      </c>
      <c r="TKS2" s="645"/>
      <c r="TKT2" s="378" t="s">
        <v>170</v>
      </c>
      <c r="TKU2" s="43" t="s">
        <v>8</v>
      </c>
      <c r="TKV2" s="43"/>
      <c r="TKW2" s="43"/>
      <c r="TKX2" s="43"/>
      <c r="TKY2" s="100"/>
      <c r="TKZ2" s="645" t="s">
        <v>227</v>
      </c>
      <c r="TLA2" s="645"/>
      <c r="TLB2" s="378" t="s">
        <v>170</v>
      </c>
      <c r="TLC2" s="43" t="s">
        <v>8</v>
      </c>
      <c r="TLD2" s="43"/>
      <c r="TLE2" s="43"/>
      <c r="TLF2" s="43"/>
      <c r="TLG2" s="100"/>
      <c r="TLH2" s="645" t="s">
        <v>227</v>
      </c>
      <c r="TLI2" s="645"/>
      <c r="TLJ2" s="378" t="s">
        <v>170</v>
      </c>
      <c r="TLK2" s="43" t="s">
        <v>8</v>
      </c>
      <c r="TLL2" s="43"/>
      <c r="TLM2" s="43"/>
      <c r="TLN2" s="43"/>
      <c r="TLO2" s="100"/>
      <c r="TLP2" s="645" t="s">
        <v>227</v>
      </c>
      <c r="TLQ2" s="645"/>
      <c r="TLR2" s="378" t="s">
        <v>170</v>
      </c>
      <c r="TLS2" s="43" t="s">
        <v>8</v>
      </c>
      <c r="TLT2" s="43"/>
      <c r="TLU2" s="43"/>
      <c r="TLV2" s="43"/>
      <c r="TLW2" s="100"/>
      <c r="TLX2" s="645" t="s">
        <v>227</v>
      </c>
      <c r="TLY2" s="645"/>
      <c r="TLZ2" s="378" t="s">
        <v>170</v>
      </c>
      <c r="TMA2" s="43" t="s">
        <v>8</v>
      </c>
      <c r="TMB2" s="43"/>
      <c r="TMC2" s="43"/>
      <c r="TMD2" s="43"/>
      <c r="TME2" s="100"/>
      <c r="TMF2" s="645" t="s">
        <v>227</v>
      </c>
      <c r="TMG2" s="645"/>
      <c r="TMH2" s="378" t="s">
        <v>170</v>
      </c>
      <c r="TMI2" s="43" t="s">
        <v>8</v>
      </c>
      <c r="TMJ2" s="43"/>
      <c r="TMK2" s="43"/>
      <c r="TML2" s="43"/>
      <c r="TMM2" s="100"/>
      <c r="TMN2" s="645" t="s">
        <v>227</v>
      </c>
      <c r="TMO2" s="645"/>
      <c r="TMP2" s="378" t="s">
        <v>170</v>
      </c>
      <c r="TMQ2" s="43" t="s">
        <v>8</v>
      </c>
      <c r="TMR2" s="43"/>
      <c r="TMS2" s="43"/>
      <c r="TMT2" s="43"/>
      <c r="TMU2" s="100"/>
      <c r="TMV2" s="645" t="s">
        <v>227</v>
      </c>
      <c r="TMW2" s="645"/>
      <c r="TMX2" s="378" t="s">
        <v>170</v>
      </c>
      <c r="TMY2" s="43" t="s">
        <v>8</v>
      </c>
      <c r="TMZ2" s="43"/>
      <c r="TNA2" s="43"/>
      <c r="TNB2" s="43"/>
      <c r="TNC2" s="100"/>
      <c r="TND2" s="645" t="s">
        <v>227</v>
      </c>
      <c r="TNE2" s="645"/>
      <c r="TNF2" s="378" t="s">
        <v>170</v>
      </c>
      <c r="TNG2" s="43" t="s">
        <v>8</v>
      </c>
      <c r="TNH2" s="43"/>
      <c r="TNI2" s="43"/>
      <c r="TNJ2" s="43"/>
      <c r="TNK2" s="100"/>
      <c r="TNL2" s="645" t="s">
        <v>227</v>
      </c>
      <c r="TNM2" s="645"/>
      <c r="TNN2" s="378" t="s">
        <v>170</v>
      </c>
      <c r="TNO2" s="43" t="s">
        <v>8</v>
      </c>
      <c r="TNP2" s="43"/>
      <c r="TNQ2" s="43"/>
      <c r="TNR2" s="43"/>
      <c r="TNS2" s="100"/>
      <c r="TNT2" s="645" t="s">
        <v>227</v>
      </c>
      <c r="TNU2" s="645"/>
      <c r="TNV2" s="378" t="s">
        <v>170</v>
      </c>
      <c r="TNW2" s="43" t="s">
        <v>8</v>
      </c>
      <c r="TNX2" s="43"/>
      <c r="TNY2" s="43"/>
      <c r="TNZ2" s="43"/>
      <c r="TOA2" s="100"/>
      <c r="TOB2" s="645" t="s">
        <v>227</v>
      </c>
      <c r="TOC2" s="645"/>
      <c r="TOD2" s="378" t="s">
        <v>170</v>
      </c>
      <c r="TOE2" s="43" t="s">
        <v>8</v>
      </c>
      <c r="TOF2" s="43"/>
      <c r="TOG2" s="43"/>
      <c r="TOH2" s="43"/>
      <c r="TOI2" s="100"/>
      <c r="TOJ2" s="645" t="s">
        <v>227</v>
      </c>
      <c r="TOK2" s="645"/>
      <c r="TOL2" s="378" t="s">
        <v>170</v>
      </c>
      <c r="TOM2" s="43" t="s">
        <v>8</v>
      </c>
      <c r="TON2" s="43"/>
      <c r="TOO2" s="43"/>
      <c r="TOP2" s="43"/>
      <c r="TOQ2" s="100"/>
      <c r="TOR2" s="645" t="s">
        <v>227</v>
      </c>
      <c r="TOS2" s="645"/>
      <c r="TOT2" s="378" t="s">
        <v>170</v>
      </c>
      <c r="TOU2" s="43" t="s">
        <v>8</v>
      </c>
      <c r="TOV2" s="43"/>
      <c r="TOW2" s="43"/>
      <c r="TOX2" s="43"/>
      <c r="TOY2" s="100"/>
      <c r="TOZ2" s="645" t="s">
        <v>227</v>
      </c>
      <c r="TPA2" s="645"/>
      <c r="TPB2" s="378" t="s">
        <v>170</v>
      </c>
      <c r="TPC2" s="43" t="s">
        <v>8</v>
      </c>
      <c r="TPD2" s="43"/>
      <c r="TPE2" s="43"/>
      <c r="TPF2" s="43"/>
      <c r="TPG2" s="100"/>
      <c r="TPH2" s="645" t="s">
        <v>227</v>
      </c>
      <c r="TPI2" s="645"/>
      <c r="TPJ2" s="378" t="s">
        <v>170</v>
      </c>
      <c r="TPK2" s="43" t="s">
        <v>8</v>
      </c>
      <c r="TPL2" s="43"/>
      <c r="TPM2" s="43"/>
      <c r="TPN2" s="43"/>
      <c r="TPO2" s="100"/>
      <c r="TPP2" s="645" t="s">
        <v>227</v>
      </c>
      <c r="TPQ2" s="645"/>
      <c r="TPR2" s="378" t="s">
        <v>170</v>
      </c>
      <c r="TPS2" s="43" t="s">
        <v>8</v>
      </c>
      <c r="TPT2" s="43"/>
      <c r="TPU2" s="43"/>
      <c r="TPV2" s="43"/>
      <c r="TPW2" s="100"/>
      <c r="TPX2" s="645" t="s">
        <v>227</v>
      </c>
      <c r="TPY2" s="645"/>
      <c r="TPZ2" s="378" t="s">
        <v>170</v>
      </c>
      <c r="TQA2" s="43" t="s">
        <v>8</v>
      </c>
      <c r="TQB2" s="43"/>
      <c r="TQC2" s="43"/>
      <c r="TQD2" s="43"/>
      <c r="TQE2" s="100"/>
      <c r="TQF2" s="645" t="s">
        <v>227</v>
      </c>
      <c r="TQG2" s="645"/>
      <c r="TQH2" s="378" t="s">
        <v>170</v>
      </c>
      <c r="TQI2" s="43" t="s">
        <v>8</v>
      </c>
      <c r="TQJ2" s="43"/>
      <c r="TQK2" s="43"/>
      <c r="TQL2" s="43"/>
      <c r="TQM2" s="100"/>
      <c r="TQN2" s="645" t="s">
        <v>227</v>
      </c>
      <c r="TQO2" s="645"/>
      <c r="TQP2" s="378" t="s">
        <v>170</v>
      </c>
      <c r="TQQ2" s="43" t="s">
        <v>8</v>
      </c>
      <c r="TQR2" s="43"/>
      <c r="TQS2" s="43"/>
      <c r="TQT2" s="43"/>
      <c r="TQU2" s="100"/>
      <c r="TQV2" s="645" t="s">
        <v>227</v>
      </c>
      <c r="TQW2" s="645"/>
      <c r="TQX2" s="378" t="s">
        <v>170</v>
      </c>
      <c r="TQY2" s="43" t="s">
        <v>8</v>
      </c>
      <c r="TQZ2" s="43"/>
      <c r="TRA2" s="43"/>
      <c r="TRB2" s="43"/>
      <c r="TRC2" s="100"/>
      <c r="TRD2" s="645" t="s">
        <v>227</v>
      </c>
      <c r="TRE2" s="645"/>
      <c r="TRF2" s="378" t="s">
        <v>170</v>
      </c>
      <c r="TRG2" s="43" t="s">
        <v>8</v>
      </c>
      <c r="TRH2" s="43"/>
      <c r="TRI2" s="43"/>
      <c r="TRJ2" s="43"/>
      <c r="TRK2" s="100"/>
      <c r="TRL2" s="645" t="s">
        <v>227</v>
      </c>
      <c r="TRM2" s="645"/>
      <c r="TRN2" s="378" t="s">
        <v>170</v>
      </c>
      <c r="TRO2" s="43" t="s">
        <v>8</v>
      </c>
      <c r="TRP2" s="43"/>
      <c r="TRQ2" s="43"/>
      <c r="TRR2" s="43"/>
      <c r="TRS2" s="100"/>
      <c r="TRT2" s="645" t="s">
        <v>227</v>
      </c>
      <c r="TRU2" s="645"/>
      <c r="TRV2" s="378" t="s">
        <v>170</v>
      </c>
      <c r="TRW2" s="43" t="s">
        <v>8</v>
      </c>
      <c r="TRX2" s="43"/>
      <c r="TRY2" s="43"/>
      <c r="TRZ2" s="43"/>
      <c r="TSA2" s="100"/>
      <c r="TSB2" s="645" t="s">
        <v>227</v>
      </c>
      <c r="TSC2" s="645"/>
      <c r="TSD2" s="378" t="s">
        <v>170</v>
      </c>
      <c r="TSE2" s="43" t="s">
        <v>8</v>
      </c>
      <c r="TSF2" s="43"/>
      <c r="TSG2" s="43"/>
      <c r="TSH2" s="43"/>
      <c r="TSI2" s="100"/>
      <c r="TSJ2" s="645" t="s">
        <v>227</v>
      </c>
      <c r="TSK2" s="645"/>
      <c r="TSL2" s="378" t="s">
        <v>170</v>
      </c>
      <c r="TSM2" s="43" t="s">
        <v>8</v>
      </c>
      <c r="TSN2" s="43"/>
      <c r="TSO2" s="43"/>
      <c r="TSP2" s="43"/>
      <c r="TSQ2" s="100"/>
      <c r="TSR2" s="645" t="s">
        <v>227</v>
      </c>
      <c r="TSS2" s="645"/>
      <c r="TST2" s="378" t="s">
        <v>170</v>
      </c>
      <c r="TSU2" s="43" t="s">
        <v>8</v>
      </c>
      <c r="TSV2" s="43"/>
      <c r="TSW2" s="43"/>
      <c r="TSX2" s="43"/>
      <c r="TSY2" s="100"/>
      <c r="TSZ2" s="645" t="s">
        <v>227</v>
      </c>
      <c r="TTA2" s="645"/>
      <c r="TTB2" s="378" t="s">
        <v>170</v>
      </c>
      <c r="TTC2" s="43" t="s">
        <v>8</v>
      </c>
      <c r="TTD2" s="43"/>
      <c r="TTE2" s="43"/>
      <c r="TTF2" s="43"/>
      <c r="TTG2" s="100"/>
      <c r="TTH2" s="645" t="s">
        <v>227</v>
      </c>
      <c r="TTI2" s="645"/>
      <c r="TTJ2" s="378" t="s">
        <v>170</v>
      </c>
      <c r="TTK2" s="43" t="s">
        <v>8</v>
      </c>
      <c r="TTL2" s="43"/>
      <c r="TTM2" s="43"/>
      <c r="TTN2" s="43"/>
      <c r="TTO2" s="100"/>
      <c r="TTP2" s="645" t="s">
        <v>227</v>
      </c>
      <c r="TTQ2" s="645"/>
      <c r="TTR2" s="378" t="s">
        <v>170</v>
      </c>
      <c r="TTS2" s="43" t="s">
        <v>8</v>
      </c>
      <c r="TTT2" s="43"/>
      <c r="TTU2" s="43"/>
      <c r="TTV2" s="43"/>
      <c r="TTW2" s="100"/>
      <c r="TTX2" s="645" t="s">
        <v>227</v>
      </c>
      <c r="TTY2" s="645"/>
      <c r="TTZ2" s="378" t="s">
        <v>170</v>
      </c>
      <c r="TUA2" s="43" t="s">
        <v>8</v>
      </c>
      <c r="TUB2" s="43"/>
      <c r="TUC2" s="43"/>
      <c r="TUD2" s="43"/>
      <c r="TUE2" s="100"/>
      <c r="TUF2" s="645" t="s">
        <v>227</v>
      </c>
      <c r="TUG2" s="645"/>
      <c r="TUH2" s="378" t="s">
        <v>170</v>
      </c>
      <c r="TUI2" s="43" t="s">
        <v>8</v>
      </c>
      <c r="TUJ2" s="43"/>
      <c r="TUK2" s="43"/>
      <c r="TUL2" s="43"/>
      <c r="TUM2" s="100"/>
      <c r="TUN2" s="645" t="s">
        <v>227</v>
      </c>
      <c r="TUO2" s="645"/>
      <c r="TUP2" s="378" t="s">
        <v>170</v>
      </c>
      <c r="TUQ2" s="43" t="s">
        <v>8</v>
      </c>
      <c r="TUR2" s="43"/>
      <c r="TUS2" s="43"/>
      <c r="TUT2" s="43"/>
      <c r="TUU2" s="100"/>
      <c r="TUV2" s="645" t="s">
        <v>227</v>
      </c>
      <c r="TUW2" s="645"/>
      <c r="TUX2" s="378" t="s">
        <v>170</v>
      </c>
      <c r="TUY2" s="43" t="s">
        <v>8</v>
      </c>
      <c r="TUZ2" s="43"/>
      <c r="TVA2" s="43"/>
      <c r="TVB2" s="43"/>
      <c r="TVC2" s="100"/>
      <c r="TVD2" s="645" t="s">
        <v>227</v>
      </c>
      <c r="TVE2" s="645"/>
      <c r="TVF2" s="378" t="s">
        <v>170</v>
      </c>
      <c r="TVG2" s="43" t="s">
        <v>8</v>
      </c>
      <c r="TVH2" s="43"/>
      <c r="TVI2" s="43"/>
      <c r="TVJ2" s="43"/>
      <c r="TVK2" s="100"/>
      <c r="TVL2" s="645" t="s">
        <v>227</v>
      </c>
      <c r="TVM2" s="645"/>
      <c r="TVN2" s="378" t="s">
        <v>170</v>
      </c>
      <c r="TVO2" s="43" t="s">
        <v>8</v>
      </c>
      <c r="TVP2" s="43"/>
      <c r="TVQ2" s="43"/>
      <c r="TVR2" s="43"/>
      <c r="TVS2" s="100"/>
      <c r="TVT2" s="645" t="s">
        <v>227</v>
      </c>
      <c r="TVU2" s="645"/>
      <c r="TVV2" s="378" t="s">
        <v>170</v>
      </c>
      <c r="TVW2" s="43" t="s">
        <v>8</v>
      </c>
      <c r="TVX2" s="43"/>
      <c r="TVY2" s="43"/>
      <c r="TVZ2" s="43"/>
      <c r="TWA2" s="100"/>
      <c r="TWB2" s="645" t="s">
        <v>227</v>
      </c>
      <c r="TWC2" s="645"/>
      <c r="TWD2" s="378" t="s">
        <v>170</v>
      </c>
      <c r="TWE2" s="43" t="s">
        <v>8</v>
      </c>
      <c r="TWF2" s="43"/>
      <c r="TWG2" s="43"/>
      <c r="TWH2" s="43"/>
      <c r="TWI2" s="100"/>
      <c r="TWJ2" s="645" t="s">
        <v>227</v>
      </c>
      <c r="TWK2" s="645"/>
      <c r="TWL2" s="378" t="s">
        <v>170</v>
      </c>
      <c r="TWM2" s="43" t="s">
        <v>8</v>
      </c>
      <c r="TWN2" s="43"/>
      <c r="TWO2" s="43"/>
      <c r="TWP2" s="43"/>
      <c r="TWQ2" s="100"/>
      <c r="TWR2" s="645" t="s">
        <v>227</v>
      </c>
      <c r="TWS2" s="645"/>
      <c r="TWT2" s="378" t="s">
        <v>170</v>
      </c>
      <c r="TWU2" s="43" t="s">
        <v>8</v>
      </c>
      <c r="TWV2" s="43"/>
      <c r="TWW2" s="43"/>
      <c r="TWX2" s="43"/>
      <c r="TWY2" s="100"/>
      <c r="TWZ2" s="645" t="s">
        <v>227</v>
      </c>
      <c r="TXA2" s="645"/>
      <c r="TXB2" s="378" t="s">
        <v>170</v>
      </c>
      <c r="TXC2" s="43" t="s">
        <v>8</v>
      </c>
      <c r="TXD2" s="43"/>
      <c r="TXE2" s="43"/>
      <c r="TXF2" s="43"/>
      <c r="TXG2" s="100"/>
      <c r="TXH2" s="645" t="s">
        <v>227</v>
      </c>
      <c r="TXI2" s="645"/>
      <c r="TXJ2" s="378" t="s">
        <v>170</v>
      </c>
      <c r="TXK2" s="43" t="s">
        <v>8</v>
      </c>
      <c r="TXL2" s="43"/>
      <c r="TXM2" s="43"/>
      <c r="TXN2" s="43"/>
      <c r="TXO2" s="100"/>
      <c r="TXP2" s="645" t="s">
        <v>227</v>
      </c>
      <c r="TXQ2" s="645"/>
      <c r="TXR2" s="378" t="s">
        <v>170</v>
      </c>
      <c r="TXS2" s="43" t="s">
        <v>8</v>
      </c>
      <c r="TXT2" s="43"/>
      <c r="TXU2" s="43"/>
      <c r="TXV2" s="43"/>
      <c r="TXW2" s="100"/>
      <c r="TXX2" s="645" t="s">
        <v>227</v>
      </c>
      <c r="TXY2" s="645"/>
      <c r="TXZ2" s="378" t="s">
        <v>170</v>
      </c>
      <c r="TYA2" s="43" t="s">
        <v>8</v>
      </c>
      <c r="TYB2" s="43"/>
      <c r="TYC2" s="43"/>
      <c r="TYD2" s="43"/>
      <c r="TYE2" s="100"/>
      <c r="TYF2" s="645" t="s">
        <v>227</v>
      </c>
      <c r="TYG2" s="645"/>
      <c r="TYH2" s="378" t="s">
        <v>170</v>
      </c>
      <c r="TYI2" s="43" t="s">
        <v>8</v>
      </c>
      <c r="TYJ2" s="43"/>
      <c r="TYK2" s="43"/>
      <c r="TYL2" s="43"/>
      <c r="TYM2" s="100"/>
      <c r="TYN2" s="645" t="s">
        <v>227</v>
      </c>
      <c r="TYO2" s="645"/>
      <c r="TYP2" s="378" t="s">
        <v>170</v>
      </c>
      <c r="TYQ2" s="43" t="s">
        <v>8</v>
      </c>
      <c r="TYR2" s="43"/>
      <c r="TYS2" s="43"/>
      <c r="TYT2" s="43"/>
      <c r="TYU2" s="100"/>
      <c r="TYV2" s="645" t="s">
        <v>227</v>
      </c>
      <c r="TYW2" s="645"/>
      <c r="TYX2" s="378" t="s">
        <v>170</v>
      </c>
      <c r="TYY2" s="43" t="s">
        <v>8</v>
      </c>
      <c r="TYZ2" s="43"/>
      <c r="TZA2" s="43"/>
      <c r="TZB2" s="43"/>
      <c r="TZC2" s="100"/>
      <c r="TZD2" s="645" t="s">
        <v>227</v>
      </c>
      <c r="TZE2" s="645"/>
      <c r="TZF2" s="378" t="s">
        <v>170</v>
      </c>
      <c r="TZG2" s="43" t="s">
        <v>8</v>
      </c>
      <c r="TZH2" s="43"/>
      <c r="TZI2" s="43"/>
      <c r="TZJ2" s="43"/>
      <c r="TZK2" s="100"/>
      <c r="TZL2" s="645" t="s">
        <v>227</v>
      </c>
      <c r="TZM2" s="645"/>
      <c r="TZN2" s="378" t="s">
        <v>170</v>
      </c>
      <c r="TZO2" s="43" t="s">
        <v>8</v>
      </c>
      <c r="TZP2" s="43"/>
      <c r="TZQ2" s="43"/>
      <c r="TZR2" s="43"/>
      <c r="TZS2" s="100"/>
      <c r="TZT2" s="645" t="s">
        <v>227</v>
      </c>
      <c r="TZU2" s="645"/>
      <c r="TZV2" s="378" t="s">
        <v>170</v>
      </c>
      <c r="TZW2" s="43" t="s">
        <v>8</v>
      </c>
      <c r="TZX2" s="43"/>
      <c r="TZY2" s="43"/>
      <c r="TZZ2" s="43"/>
      <c r="UAA2" s="100"/>
      <c r="UAB2" s="645" t="s">
        <v>227</v>
      </c>
      <c r="UAC2" s="645"/>
      <c r="UAD2" s="378" t="s">
        <v>170</v>
      </c>
      <c r="UAE2" s="43" t="s">
        <v>8</v>
      </c>
      <c r="UAF2" s="43"/>
      <c r="UAG2" s="43"/>
      <c r="UAH2" s="43"/>
      <c r="UAI2" s="100"/>
      <c r="UAJ2" s="645" t="s">
        <v>227</v>
      </c>
      <c r="UAK2" s="645"/>
      <c r="UAL2" s="378" t="s">
        <v>170</v>
      </c>
      <c r="UAM2" s="43" t="s">
        <v>8</v>
      </c>
      <c r="UAN2" s="43"/>
      <c r="UAO2" s="43"/>
      <c r="UAP2" s="43"/>
      <c r="UAQ2" s="100"/>
      <c r="UAR2" s="645" t="s">
        <v>227</v>
      </c>
      <c r="UAS2" s="645"/>
      <c r="UAT2" s="378" t="s">
        <v>170</v>
      </c>
      <c r="UAU2" s="43" t="s">
        <v>8</v>
      </c>
      <c r="UAV2" s="43"/>
      <c r="UAW2" s="43"/>
      <c r="UAX2" s="43"/>
      <c r="UAY2" s="100"/>
      <c r="UAZ2" s="645" t="s">
        <v>227</v>
      </c>
      <c r="UBA2" s="645"/>
      <c r="UBB2" s="378" t="s">
        <v>170</v>
      </c>
      <c r="UBC2" s="43" t="s">
        <v>8</v>
      </c>
      <c r="UBD2" s="43"/>
      <c r="UBE2" s="43"/>
      <c r="UBF2" s="43"/>
      <c r="UBG2" s="100"/>
      <c r="UBH2" s="645" t="s">
        <v>227</v>
      </c>
      <c r="UBI2" s="645"/>
      <c r="UBJ2" s="378" t="s">
        <v>170</v>
      </c>
      <c r="UBK2" s="43" t="s">
        <v>8</v>
      </c>
      <c r="UBL2" s="43"/>
      <c r="UBM2" s="43"/>
      <c r="UBN2" s="43"/>
      <c r="UBO2" s="100"/>
      <c r="UBP2" s="645" t="s">
        <v>227</v>
      </c>
      <c r="UBQ2" s="645"/>
      <c r="UBR2" s="378" t="s">
        <v>170</v>
      </c>
      <c r="UBS2" s="43" t="s">
        <v>8</v>
      </c>
      <c r="UBT2" s="43"/>
      <c r="UBU2" s="43"/>
      <c r="UBV2" s="43"/>
      <c r="UBW2" s="100"/>
      <c r="UBX2" s="645" t="s">
        <v>227</v>
      </c>
      <c r="UBY2" s="645"/>
      <c r="UBZ2" s="378" t="s">
        <v>170</v>
      </c>
      <c r="UCA2" s="43" t="s">
        <v>8</v>
      </c>
      <c r="UCB2" s="43"/>
      <c r="UCC2" s="43"/>
      <c r="UCD2" s="43"/>
      <c r="UCE2" s="100"/>
      <c r="UCF2" s="645" t="s">
        <v>227</v>
      </c>
      <c r="UCG2" s="645"/>
      <c r="UCH2" s="378" t="s">
        <v>170</v>
      </c>
      <c r="UCI2" s="43" t="s">
        <v>8</v>
      </c>
      <c r="UCJ2" s="43"/>
      <c r="UCK2" s="43"/>
      <c r="UCL2" s="43"/>
      <c r="UCM2" s="100"/>
      <c r="UCN2" s="645" t="s">
        <v>227</v>
      </c>
      <c r="UCO2" s="645"/>
      <c r="UCP2" s="378" t="s">
        <v>170</v>
      </c>
      <c r="UCQ2" s="43" t="s">
        <v>8</v>
      </c>
      <c r="UCR2" s="43"/>
      <c r="UCS2" s="43"/>
      <c r="UCT2" s="43"/>
      <c r="UCU2" s="100"/>
      <c r="UCV2" s="645" t="s">
        <v>227</v>
      </c>
      <c r="UCW2" s="645"/>
      <c r="UCX2" s="378" t="s">
        <v>170</v>
      </c>
      <c r="UCY2" s="43" t="s">
        <v>8</v>
      </c>
      <c r="UCZ2" s="43"/>
      <c r="UDA2" s="43"/>
      <c r="UDB2" s="43"/>
      <c r="UDC2" s="100"/>
      <c r="UDD2" s="645" t="s">
        <v>227</v>
      </c>
      <c r="UDE2" s="645"/>
      <c r="UDF2" s="378" t="s">
        <v>170</v>
      </c>
      <c r="UDG2" s="43" t="s">
        <v>8</v>
      </c>
      <c r="UDH2" s="43"/>
      <c r="UDI2" s="43"/>
      <c r="UDJ2" s="43"/>
      <c r="UDK2" s="100"/>
      <c r="UDL2" s="645" t="s">
        <v>227</v>
      </c>
      <c r="UDM2" s="645"/>
      <c r="UDN2" s="378" t="s">
        <v>170</v>
      </c>
      <c r="UDO2" s="43" t="s">
        <v>8</v>
      </c>
      <c r="UDP2" s="43"/>
      <c r="UDQ2" s="43"/>
      <c r="UDR2" s="43"/>
      <c r="UDS2" s="100"/>
      <c r="UDT2" s="645" t="s">
        <v>227</v>
      </c>
      <c r="UDU2" s="645"/>
      <c r="UDV2" s="378" t="s">
        <v>170</v>
      </c>
      <c r="UDW2" s="43" t="s">
        <v>8</v>
      </c>
      <c r="UDX2" s="43"/>
      <c r="UDY2" s="43"/>
      <c r="UDZ2" s="43"/>
      <c r="UEA2" s="100"/>
      <c r="UEB2" s="645" t="s">
        <v>227</v>
      </c>
      <c r="UEC2" s="645"/>
      <c r="UED2" s="378" t="s">
        <v>170</v>
      </c>
      <c r="UEE2" s="43" t="s">
        <v>8</v>
      </c>
      <c r="UEF2" s="43"/>
      <c r="UEG2" s="43"/>
      <c r="UEH2" s="43"/>
      <c r="UEI2" s="100"/>
      <c r="UEJ2" s="645" t="s">
        <v>227</v>
      </c>
      <c r="UEK2" s="645"/>
      <c r="UEL2" s="378" t="s">
        <v>170</v>
      </c>
      <c r="UEM2" s="43" t="s">
        <v>8</v>
      </c>
      <c r="UEN2" s="43"/>
      <c r="UEO2" s="43"/>
      <c r="UEP2" s="43"/>
      <c r="UEQ2" s="100"/>
      <c r="UER2" s="645" t="s">
        <v>227</v>
      </c>
      <c r="UES2" s="645"/>
      <c r="UET2" s="378" t="s">
        <v>170</v>
      </c>
      <c r="UEU2" s="43" t="s">
        <v>8</v>
      </c>
      <c r="UEV2" s="43"/>
      <c r="UEW2" s="43"/>
      <c r="UEX2" s="43"/>
      <c r="UEY2" s="100"/>
      <c r="UEZ2" s="645" t="s">
        <v>227</v>
      </c>
      <c r="UFA2" s="645"/>
      <c r="UFB2" s="378" t="s">
        <v>170</v>
      </c>
      <c r="UFC2" s="43" t="s">
        <v>8</v>
      </c>
      <c r="UFD2" s="43"/>
      <c r="UFE2" s="43"/>
      <c r="UFF2" s="43"/>
      <c r="UFG2" s="100"/>
      <c r="UFH2" s="645" t="s">
        <v>227</v>
      </c>
      <c r="UFI2" s="645"/>
      <c r="UFJ2" s="378" t="s">
        <v>170</v>
      </c>
      <c r="UFK2" s="43" t="s">
        <v>8</v>
      </c>
      <c r="UFL2" s="43"/>
      <c r="UFM2" s="43"/>
      <c r="UFN2" s="43"/>
      <c r="UFO2" s="100"/>
      <c r="UFP2" s="645" t="s">
        <v>227</v>
      </c>
      <c r="UFQ2" s="645"/>
      <c r="UFR2" s="378" t="s">
        <v>170</v>
      </c>
      <c r="UFS2" s="43" t="s">
        <v>8</v>
      </c>
      <c r="UFT2" s="43"/>
      <c r="UFU2" s="43"/>
      <c r="UFV2" s="43"/>
      <c r="UFW2" s="100"/>
      <c r="UFX2" s="645" t="s">
        <v>227</v>
      </c>
      <c r="UFY2" s="645"/>
      <c r="UFZ2" s="378" t="s">
        <v>170</v>
      </c>
      <c r="UGA2" s="43" t="s">
        <v>8</v>
      </c>
      <c r="UGB2" s="43"/>
      <c r="UGC2" s="43"/>
      <c r="UGD2" s="43"/>
      <c r="UGE2" s="100"/>
      <c r="UGF2" s="645" t="s">
        <v>227</v>
      </c>
      <c r="UGG2" s="645"/>
      <c r="UGH2" s="378" t="s">
        <v>170</v>
      </c>
      <c r="UGI2" s="43" t="s">
        <v>8</v>
      </c>
      <c r="UGJ2" s="43"/>
      <c r="UGK2" s="43"/>
      <c r="UGL2" s="43"/>
      <c r="UGM2" s="100"/>
      <c r="UGN2" s="645" t="s">
        <v>227</v>
      </c>
      <c r="UGO2" s="645"/>
      <c r="UGP2" s="378" t="s">
        <v>170</v>
      </c>
      <c r="UGQ2" s="43" t="s">
        <v>8</v>
      </c>
      <c r="UGR2" s="43"/>
      <c r="UGS2" s="43"/>
      <c r="UGT2" s="43"/>
      <c r="UGU2" s="100"/>
      <c r="UGV2" s="645" t="s">
        <v>227</v>
      </c>
      <c r="UGW2" s="645"/>
      <c r="UGX2" s="378" t="s">
        <v>170</v>
      </c>
      <c r="UGY2" s="43" t="s">
        <v>8</v>
      </c>
      <c r="UGZ2" s="43"/>
      <c r="UHA2" s="43"/>
      <c r="UHB2" s="43"/>
      <c r="UHC2" s="100"/>
      <c r="UHD2" s="645" t="s">
        <v>227</v>
      </c>
      <c r="UHE2" s="645"/>
      <c r="UHF2" s="378" t="s">
        <v>170</v>
      </c>
      <c r="UHG2" s="43" t="s">
        <v>8</v>
      </c>
      <c r="UHH2" s="43"/>
      <c r="UHI2" s="43"/>
      <c r="UHJ2" s="43"/>
      <c r="UHK2" s="100"/>
      <c r="UHL2" s="645" t="s">
        <v>227</v>
      </c>
      <c r="UHM2" s="645"/>
      <c r="UHN2" s="378" t="s">
        <v>170</v>
      </c>
      <c r="UHO2" s="43" t="s">
        <v>8</v>
      </c>
      <c r="UHP2" s="43"/>
      <c r="UHQ2" s="43"/>
      <c r="UHR2" s="43"/>
      <c r="UHS2" s="100"/>
      <c r="UHT2" s="645" t="s">
        <v>227</v>
      </c>
      <c r="UHU2" s="645"/>
      <c r="UHV2" s="378" t="s">
        <v>170</v>
      </c>
      <c r="UHW2" s="43" t="s">
        <v>8</v>
      </c>
      <c r="UHX2" s="43"/>
      <c r="UHY2" s="43"/>
      <c r="UHZ2" s="43"/>
      <c r="UIA2" s="100"/>
      <c r="UIB2" s="645" t="s">
        <v>227</v>
      </c>
      <c r="UIC2" s="645"/>
      <c r="UID2" s="378" t="s">
        <v>170</v>
      </c>
      <c r="UIE2" s="43" t="s">
        <v>8</v>
      </c>
      <c r="UIF2" s="43"/>
      <c r="UIG2" s="43"/>
      <c r="UIH2" s="43"/>
      <c r="UII2" s="100"/>
      <c r="UIJ2" s="645" t="s">
        <v>227</v>
      </c>
      <c r="UIK2" s="645"/>
      <c r="UIL2" s="378" t="s">
        <v>170</v>
      </c>
      <c r="UIM2" s="43" t="s">
        <v>8</v>
      </c>
      <c r="UIN2" s="43"/>
      <c r="UIO2" s="43"/>
      <c r="UIP2" s="43"/>
      <c r="UIQ2" s="100"/>
      <c r="UIR2" s="645" t="s">
        <v>227</v>
      </c>
      <c r="UIS2" s="645"/>
      <c r="UIT2" s="378" t="s">
        <v>170</v>
      </c>
      <c r="UIU2" s="43" t="s">
        <v>8</v>
      </c>
      <c r="UIV2" s="43"/>
      <c r="UIW2" s="43"/>
      <c r="UIX2" s="43"/>
      <c r="UIY2" s="100"/>
      <c r="UIZ2" s="645" t="s">
        <v>227</v>
      </c>
      <c r="UJA2" s="645"/>
      <c r="UJB2" s="378" t="s">
        <v>170</v>
      </c>
      <c r="UJC2" s="43" t="s">
        <v>8</v>
      </c>
      <c r="UJD2" s="43"/>
      <c r="UJE2" s="43"/>
      <c r="UJF2" s="43"/>
      <c r="UJG2" s="100"/>
      <c r="UJH2" s="645" t="s">
        <v>227</v>
      </c>
      <c r="UJI2" s="645"/>
      <c r="UJJ2" s="378" t="s">
        <v>170</v>
      </c>
      <c r="UJK2" s="43" t="s">
        <v>8</v>
      </c>
      <c r="UJL2" s="43"/>
      <c r="UJM2" s="43"/>
      <c r="UJN2" s="43"/>
      <c r="UJO2" s="100"/>
      <c r="UJP2" s="645" t="s">
        <v>227</v>
      </c>
      <c r="UJQ2" s="645"/>
      <c r="UJR2" s="378" t="s">
        <v>170</v>
      </c>
      <c r="UJS2" s="43" t="s">
        <v>8</v>
      </c>
      <c r="UJT2" s="43"/>
      <c r="UJU2" s="43"/>
      <c r="UJV2" s="43"/>
      <c r="UJW2" s="100"/>
      <c r="UJX2" s="645" t="s">
        <v>227</v>
      </c>
      <c r="UJY2" s="645"/>
      <c r="UJZ2" s="378" t="s">
        <v>170</v>
      </c>
      <c r="UKA2" s="43" t="s">
        <v>8</v>
      </c>
      <c r="UKB2" s="43"/>
      <c r="UKC2" s="43"/>
      <c r="UKD2" s="43"/>
      <c r="UKE2" s="100"/>
      <c r="UKF2" s="645" t="s">
        <v>227</v>
      </c>
      <c r="UKG2" s="645"/>
      <c r="UKH2" s="378" t="s">
        <v>170</v>
      </c>
      <c r="UKI2" s="43" t="s">
        <v>8</v>
      </c>
      <c r="UKJ2" s="43"/>
      <c r="UKK2" s="43"/>
      <c r="UKL2" s="43"/>
      <c r="UKM2" s="100"/>
      <c r="UKN2" s="645" t="s">
        <v>227</v>
      </c>
      <c r="UKO2" s="645"/>
      <c r="UKP2" s="378" t="s">
        <v>170</v>
      </c>
      <c r="UKQ2" s="43" t="s">
        <v>8</v>
      </c>
      <c r="UKR2" s="43"/>
      <c r="UKS2" s="43"/>
      <c r="UKT2" s="43"/>
      <c r="UKU2" s="100"/>
      <c r="UKV2" s="645" t="s">
        <v>227</v>
      </c>
      <c r="UKW2" s="645"/>
      <c r="UKX2" s="378" t="s">
        <v>170</v>
      </c>
      <c r="UKY2" s="43" t="s">
        <v>8</v>
      </c>
      <c r="UKZ2" s="43"/>
      <c r="ULA2" s="43"/>
      <c r="ULB2" s="43"/>
      <c r="ULC2" s="100"/>
      <c r="ULD2" s="645" t="s">
        <v>227</v>
      </c>
      <c r="ULE2" s="645"/>
      <c r="ULF2" s="378" t="s">
        <v>170</v>
      </c>
      <c r="ULG2" s="43" t="s">
        <v>8</v>
      </c>
      <c r="ULH2" s="43"/>
      <c r="ULI2" s="43"/>
      <c r="ULJ2" s="43"/>
      <c r="ULK2" s="100"/>
      <c r="ULL2" s="645" t="s">
        <v>227</v>
      </c>
      <c r="ULM2" s="645"/>
      <c r="ULN2" s="378" t="s">
        <v>170</v>
      </c>
      <c r="ULO2" s="43" t="s">
        <v>8</v>
      </c>
      <c r="ULP2" s="43"/>
      <c r="ULQ2" s="43"/>
      <c r="ULR2" s="43"/>
      <c r="ULS2" s="100"/>
      <c r="ULT2" s="645" t="s">
        <v>227</v>
      </c>
      <c r="ULU2" s="645"/>
      <c r="ULV2" s="378" t="s">
        <v>170</v>
      </c>
      <c r="ULW2" s="43" t="s">
        <v>8</v>
      </c>
      <c r="ULX2" s="43"/>
      <c r="ULY2" s="43"/>
      <c r="ULZ2" s="43"/>
      <c r="UMA2" s="100"/>
      <c r="UMB2" s="645" t="s">
        <v>227</v>
      </c>
      <c r="UMC2" s="645"/>
      <c r="UMD2" s="378" t="s">
        <v>170</v>
      </c>
      <c r="UME2" s="43" t="s">
        <v>8</v>
      </c>
      <c r="UMF2" s="43"/>
      <c r="UMG2" s="43"/>
      <c r="UMH2" s="43"/>
      <c r="UMI2" s="100"/>
      <c r="UMJ2" s="645" t="s">
        <v>227</v>
      </c>
      <c r="UMK2" s="645"/>
      <c r="UML2" s="378" t="s">
        <v>170</v>
      </c>
      <c r="UMM2" s="43" t="s">
        <v>8</v>
      </c>
      <c r="UMN2" s="43"/>
      <c r="UMO2" s="43"/>
      <c r="UMP2" s="43"/>
      <c r="UMQ2" s="100"/>
      <c r="UMR2" s="645" t="s">
        <v>227</v>
      </c>
      <c r="UMS2" s="645"/>
      <c r="UMT2" s="378" t="s">
        <v>170</v>
      </c>
      <c r="UMU2" s="43" t="s">
        <v>8</v>
      </c>
      <c r="UMV2" s="43"/>
      <c r="UMW2" s="43"/>
      <c r="UMX2" s="43"/>
      <c r="UMY2" s="100"/>
      <c r="UMZ2" s="645" t="s">
        <v>227</v>
      </c>
      <c r="UNA2" s="645"/>
      <c r="UNB2" s="378" t="s">
        <v>170</v>
      </c>
      <c r="UNC2" s="43" t="s">
        <v>8</v>
      </c>
      <c r="UND2" s="43"/>
      <c r="UNE2" s="43"/>
      <c r="UNF2" s="43"/>
      <c r="UNG2" s="100"/>
      <c r="UNH2" s="645" t="s">
        <v>227</v>
      </c>
      <c r="UNI2" s="645"/>
      <c r="UNJ2" s="378" t="s">
        <v>170</v>
      </c>
      <c r="UNK2" s="43" t="s">
        <v>8</v>
      </c>
      <c r="UNL2" s="43"/>
      <c r="UNM2" s="43"/>
      <c r="UNN2" s="43"/>
      <c r="UNO2" s="100"/>
      <c r="UNP2" s="645" t="s">
        <v>227</v>
      </c>
      <c r="UNQ2" s="645"/>
      <c r="UNR2" s="378" t="s">
        <v>170</v>
      </c>
      <c r="UNS2" s="43" t="s">
        <v>8</v>
      </c>
      <c r="UNT2" s="43"/>
      <c r="UNU2" s="43"/>
      <c r="UNV2" s="43"/>
      <c r="UNW2" s="100"/>
      <c r="UNX2" s="645" t="s">
        <v>227</v>
      </c>
      <c r="UNY2" s="645"/>
      <c r="UNZ2" s="378" t="s">
        <v>170</v>
      </c>
      <c r="UOA2" s="43" t="s">
        <v>8</v>
      </c>
      <c r="UOB2" s="43"/>
      <c r="UOC2" s="43"/>
      <c r="UOD2" s="43"/>
      <c r="UOE2" s="100"/>
      <c r="UOF2" s="645" t="s">
        <v>227</v>
      </c>
      <c r="UOG2" s="645"/>
      <c r="UOH2" s="378" t="s">
        <v>170</v>
      </c>
      <c r="UOI2" s="43" t="s">
        <v>8</v>
      </c>
      <c r="UOJ2" s="43"/>
      <c r="UOK2" s="43"/>
      <c r="UOL2" s="43"/>
      <c r="UOM2" s="100"/>
      <c r="UON2" s="645" t="s">
        <v>227</v>
      </c>
      <c r="UOO2" s="645"/>
      <c r="UOP2" s="378" t="s">
        <v>170</v>
      </c>
      <c r="UOQ2" s="43" t="s">
        <v>8</v>
      </c>
      <c r="UOR2" s="43"/>
      <c r="UOS2" s="43"/>
      <c r="UOT2" s="43"/>
      <c r="UOU2" s="100"/>
      <c r="UOV2" s="645" t="s">
        <v>227</v>
      </c>
      <c r="UOW2" s="645"/>
      <c r="UOX2" s="378" t="s">
        <v>170</v>
      </c>
      <c r="UOY2" s="43" t="s">
        <v>8</v>
      </c>
      <c r="UOZ2" s="43"/>
      <c r="UPA2" s="43"/>
      <c r="UPB2" s="43"/>
      <c r="UPC2" s="100"/>
      <c r="UPD2" s="645" t="s">
        <v>227</v>
      </c>
      <c r="UPE2" s="645"/>
      <c r="UPF2" s="378" t="s">
        <v>170</v>
      </c>
      <c r="UPG2" s="43" t="s">
        <v>8</v>
      </c>
      <c r="UPH2" s="43"/>
      <c r="UPI2" s="43"/>
      <c r="UPJ2" s="43"/>
      <c r="UPK2" s="100"/>
      <c r="UPL2" s="645" t="s">
        <v>227</v>
      </c>
      <c r="UPM2" s="645"/>
      <c r="UPN2" s="378" t="s">
        <v>170</v>
      </c>
      <c r="UPO2" s="43" t="s">
        <v>8</v>
      </c>
      <c r="UPP2" s="43"/>
      <c r="UPQ2" s="43"/>
      <c r="UPR2" s="43"/>
      <c r="UPS2" s="100"/>
      <c r="UPT2" s="645" t="s">
        <v>227</v>
      </c>
      <c r="UPU2" s="645"/>
      <c r="UPV2" s="378" t="s">
        <v>170</v>
      </c>
      <c r="UPW2" s="43" t="s">
        <v>8</v>
      </c>
      <c r="UPX2" s="43"/>
      <c r="UPY2" s="43"/>
      <c r="UPZ2" s="43"/>
      <c r="UQA2" s="100"/>
      <c r="UQB2" s="645" t="s">
        <v>227</v>
      </c>
      <c r="UQC2" s="645"/>
      <c r="UQD2" s="378" t="s">
        <v>170</v>
      </c>
      <c r="UQE2" s="43" t="s">
        <v>8</v>
      </c>
      <c r="UQF2" s="43"/>
      <c r="UQG2" s="43"/>
      <c r="UQH2" s="43"/>
      <c r="UQI2" s="100"/>
      <c r="UQJ2" s="645" t="s">
        <v>227</v>
      </c>
      <c r="UQK2" s="645"/>
      <c r="UQL2" s="378" t="s">
        <v>170</v>
      </c>
      <c r="UQM2" s="43" t="s">
        <v>8</v>
      </c>
      <c r="UQN2" s="43"/>
      <c r="UQO2" s="43"/>
      <c r="UQP2" s="43"/>
      <c r="UQQ2" s="100"/>
      <c r="UQR2" s="645" t="s">
        <v>227</v>
      </c>
      <c r="UQS2" s="645"/>
      <c r="UQT2" s="378" t="s">
        <v>170</v>
      </c>
      <c r="UQU2" s="43" t="s">
        <v>8</v>
      </c>
      <c r="UQV2" s="43"/>
      <c r="UQW2" s="43"/>
      <c r="UQX2" s="43"/>
      <c r="UQY2" s="100"/>
      <c r="UQZ2" s="645" t="s">
        <v>227</v>
      </c>
      <c r="URA2" s="645"/>
      <c r="URB2" s="378" t="s">
        <v>170</v>
      </c>
      <c r="URC2" s="43" t="s">
        <v>8</v>
      </c>
      <c r="URD2" s="43"/>
      <c r="URE2" s="43"/>
      <c r="URF2" s="43"/>
      <c r="URG2" s="100"/>
      <c r="URH2" s="645" t="s">
        <v>227</v>
      </c>
      <c r="URI2" s="645"/>
      <c r="URJ2" s="378" t="s">
        <v>170</v>
      </c>
      <c r="URK2" s="43" t="s">
        <v>8</v>
      </c>
      <c r="URL2" s="43"/>
      <c r="URM2" s="43"/>
      <c r="URN2" s="43"/>
      <c r="URO2" s="100"/>
      <c r="URP2" s="645" t="s">
        <v>227</v>
      </c>
      <c r="URQ2" s="645"/>
      <c r="URR2" s="378" t="s">
        <v>170</v>
      </c>
      <c r="URS2" s="43" t="s">
        <v>8</v>
      </c>
      <c r="URT2" s="43"/>
      <c r="URU2" s="43"/>
      <c r="URV2" s="43"/>
      <c r="URW2" s="100"/>
      <c r="URX2" s="645" t="s">
        <v>227</v>
      </c>
      <c r="URY2" s="645"/>
      <c r="URZ2" s="378" t="s">
        <v>170</v>
      </c>
      <c r="USA2" s="43" t="s">
        <v>8</v>
      </c>
      <c r="USB2" s="43"/>
      <c r="USC2" s="43"/>
      <c r="USD2" s="43"/>
      <c r="USE2" s="100"/>
      <c r="USF2" s="645" t="s">
        <v>227</v>
      </c>
      <c r="USG2" s="645"/>
      <c r="USH2" s="378" t="s">
        <v>170</v>
      </c>
      <c r="USI2" s="43" t="s">
        <v>8</v>
      </c>
      <c r="USJ2" s="43"/>
      <c r="USK2" s="43"/>
      <c r="USL2" s="43"/>
      <c r="USM2" s="100"/>
      <c r="USN2" s="645" t="s">
        <v>227</v>
      </c>
      <c r="USO2" s="645"/>
      <c r="USP2" s="378" t="s">
        <v>170</v>
      </c>
      <c r="USQ2" s="43" t="s">
        <v>8</v>
      </c>
      <c r="USR2" s="43"/>
      <c r="USS2" s="43"/>
      <c r="UST2" s="43"/>
      <c r="USU2" s="100"/>
      <c r="USV2" s="645" t="s">
        <v>227</v>
      </c>
      <c r="USW2" s="645"/>
      <c r="USX2" s="378" t="s">
        <v>170</v>
      </c>
      <c r="USY2" s="43" t="s">
        <v>8</v>
      </c>
      <c r="USZ2" s="43"/>
      <c r="UTA2" s="43"/>
      <c r="UTB2" s="43"/>
      <c r="UTC2" s="100"/>
      <c r="UTD2" s="645" t="s">
        <v>227</v>
      </c>
      <c r="UTE2" s="645"/>
      <c r="UTF2" s="378" t="s">
        <v>170</v>
      </c>
      <c r="UTG2" s="43" t="s">
        <v>8</v>
      </c>
      <c r="UTH2" s="43"/>
      <c r="UTI2" s="43"/>
      <c r="UTJ2" s="43"/>
      <c r="UTK2" s="100"/>
      <c r="UTL2" s="645" t="s">
        <v>227</v>
      </c>
      <c r="UTM2" s="645"/>
      <c r="UTN2" s="378" t="s">
        <v>170</v>
      </c>
      <c r="UTO2" s="43" t="s">
        <v>8</v>
      </c>
      <c r="UTP2" s="43"/>
      <c r="UTQ2" s="43"/>
      <c r="UTR2" s="43"/>
      <c r="UTS2" s="100"/>
      <c r="UTT2" s="645" t="s">
        <v>227</v>
      </c>
      <c r="UTU2" s="645"/>
      <c r="UTV2" s="378" t="s">
        <v>170</v>
      </c>
      <c r="UTW2" s="43" t="s">
        <v>8</v>
      </c>
      <c r="UTX2" s="43"/>
      <c r="UTY2" s="43"/>
      <c r="UTZ2" s="43"/>
      <c r="UUA2" s="100"/>
      <c r="UUB2" s="645" t="s">
        <v>227</v>
      </c>
      <c r="UUC2" s="645"/>
      <c r="UUD2" s="378" t="s">
        <v>170</v>
      </c>
      <c r="UUE2" s="43" t="s">
        <v>8</v>
      </c>
      <c r="UUF2" s="43"/>
      <c r="UUG2" s="43"/>
      <c r="UUH2" s="43"/>
      <c r="UUI2" s="100"/>
      <c r="UUJ2" s="645" t="s">
        <v>227</v>
      </c>
      <c r="UUK2" s="645"/>
      <c r="UUL2" s="378" t="s">
        <v>170</v>
      </c>
      <c r="UUM2" s="43" t="s">
        <v>8</v>
      </c>
      <c r="UUN2" s="43"/>
      <c r="UUO2" s="43"/>
      <c r="UUP2" s="43"/>
      <c r="UUQ2" s="100"/>
      <c r="UUR2" s="645" t="s">
        <v>227</v>
      </c>
      <c r="UUS2" s="645"/>
      <c r="UUT2" s="378" t="s">
        <v>170</v>
      </c>
      <c r="UUU2" s="43" t="s">
        <v>8</v>
      </c>
      <c r="UUV2" s="43"/>
      <c r="UUW2" s="43"/>
      <c r="UUX2" s="43"/>
      <c r="UUY2" s="100"/>
      <c r="UUZ2" s="645" t="s">
        <v>227</v>
      </c>
      <c r="UVA2" s="645"/>
      <c r="UVB2" s="378" t="s">
        <v>170</v>
      </c>
      <c r="UVC2" s="43" t="s">
        <v>8</v>
      </c>
      <c r="UVD2" s="43"/>
      <c r="UVE2" s="43"/>
      <c r="UVF2" s="43"/>
      <c r="UVG2" s="100"/>
      <c r="UVH2" s="645" t="s">
        <v>227</v>
      </c>
      <c r="UVI2" s="645"/>
      <c r="UVJ2" s="378" t="s">
        <v>170</v>
      </c>
      <c r="UVK2" s="43" t="s">
        <v>8</v>
      </c>
      <c r="UVL2" s="43"/>
      <c r="UVM2" s="43"/>
      <c r="UVN2" s="43"/>
      <c r="UVO2" s="100"/>
      <c r="UVP2" s="645" t="s">
        <v>227</v>
      </c>
      <c r="UVQ2" s="645"/>
      <c r="UVR2" s="378" t="s">
        <v>170</v>
      </c>
      <c r="UVS2" s="43" t="s">
        <v>8</v>
      </c>
      <c r="UVT2" s="43"/>
      <c r="UVU2" s="43"/>
      <c r="UVV2" s="43"/>
      <c r="UVW2" s="100"/>
      <c r="UVX2" s="645" t="s">
        <v>227</v>
      </c>
      <c r="UVY2" s="645"/>
      <c r="UVZ2" s="378" t="s">
        <v>170</v>
      </c>
      <c r="UWA2" s="43" t="s">
        <v>8</v>
      </c>
      <c r="UWB2" s="43"/>
      <c r="UWC2" s="43"/>
      <c r="UWD2" s="43"/>
      <c r="UWE2" s="100"/>
      <c r="UWF2" s="645" t="s">
        <v>227</v>
      </c>
      <c r="UWG2" s="645"/>
      <c r="UWH2" s="378" t="s">
        <v>170</v>
      </c>
      <c r="UWI2" s="43" t="s">
        <v>8</v>
      </c>
      <c r="UWJ2" s="43"/>
      <c r="UWK2" s="43"/>
      <c r="UWL2" s="43"/>
      <c r="UWM2" s="100"/>
      <c r="UWN2" s="645" t="s">
        <v>227</v>
      </c>
      <c r="UWO2" s="645"/>
      <c r="UWP2" s="378" t="s">
        <v>170</v>
      </c>
      <c r="UWQ2" s="43" t="s">
        <v>8</v>
      </c>
      <c r="UWR2" s="43"/>
      <c r="UWS2" s="43"/>
      <c r="UWT2" s="43"/>
      <c r="UWU2" s="100"/>
      <c r="UWV2" s="645" t="s">
        <v>227</v>
      </c>
      <c r="UWW2" s="645"/>
      <c r="UWX2" s="378" t="s">
        <v>170</v>
      </c>
      <c r="UWY2" s="43" t="s">
        <v>8</v>
      </c>
      <c r="UWZ2" s="43"/>
      <c r="UXA2" s="43"/>
      <c r="UXB2" s="43"/>
      <c r="UXC2" s="100"/>
      <c r="UXD2" s="645" t="s">
        <v>227</v>
      </c>
      <c r="UXE2" s="645"/>
      <c r="UXF2" s="378" t="s">
        <v>170</v>
      </c>
      <c r="UXG2" s="43" t="s">
        <v>8</v>
      </c>
      <c r="UXH2" s="43"/>
      <c r="UXI2" s="43"/>
      <c r="UXJ2" s="43"/>
      <c r="UXK2" s="100"/>
      <c r="UXL2" s="645" t="s">
        <v>227</v>
      </c>
      <c r="UXM2" s="645"/>
      <c r="UXN2" s="378" t="s">
        <v>170</v>
      </c>
      <c r="UXO2" s="43" t="s">
        <v>8</v>
      </c>
      <c r="UXP2" s="43"/>
      <c r="UXQ2" s="43"/>
      <c r="UXR2" s="43"/>
      <c r="UXS2" s="100"/>
      <c r="UXT2" s="645" t="s">
        <v>227</v>
      </c>
      <c r="UXU2" s="645"/>
      <c r="UXV2" s="378" t="s">
        <v>170</v>
      </c>
      <c r="UXW2" s="43" t="s">
        <v>8</v>
      </c>
      <c r="UXX2" s="43"/>
      <c r="UXY2" s="43"/>
      <c r="UXZ2" s="43"/>
      <c r="UYA2" s="100"/>
      <c r="UYB2" s="645" t="s">
        <v>227</v>
      </c>
      <c r="UYC2" s="645"/>
      <c r="UYD2" s="378" t="s">
        <v>170</v>
      </c>
      <c r="UYE2" s="43" t="s">
        <v>8</v>
      </c>
      <c r="UYF2" s="43"/>
      <c r="UYG2" s="43"/>
      <c r="UYH2" s="43"/>
      <c r="UYI2" s="100"/>
      <c r="UYJ2" s="645" t="s">
        <v>227</v>
      </c>
      <c r="UYK2" s="645"/>
      <c r="UYL2" s="378" t="s">
        <v>170</v>
      </c>
      <c r="UYM2" s="43" t="s">
        <v>8</v>
      </c>
      <c r="UYN2" s="43"/>
      <c r="UYO2" s="43"/>
      <c r="UYP2" s="43"/>
      <c r="UYQ2" s="100"/>
      <c r="UYR2" s="645" t="s">
        <v>227</v>
      </c>
      <c r="UYS2" s="645"/>
      <c r="UYT2" s="378" t="s">
        <v>170</v>
      </c>
      <c r="UYU2" s="43" t="s">
        <v>8</v>
      </c>
      <c r="UYV2" s="43"/>
      <c r="UYW2" s="43"/>
      <c r="UYX2" s="43"/>
      <c r="UYY2" s="100"/>
      <c r="UYZ2" s="645" t="s">
        <v>227</v>
      </c>
      <c r="UZA2" s="645"/>
      <c r="UZB2" s="378" t="s">
        <v>170</v>
      </c>
      <c r="UZC2" s="43" t="s">
        <v>8</v>
      </c>
      <c r="UZD2" s="43"/>
      <c r="UZE2" s="43"/>
      <c r="UZF2" s="43"/>
      <c r="UZG2" s="100"/>
      <c r="UZH2" s="645" t="s">
        <v>227</v>
      </c>
      <c r="UZI2" s="645"/>
      <c r="UZJ2" s="378" t="s">
        <v>170</v>
      </c>
      <c r="UZK2" s="43" t="s">
        <v>8</v>
      </c>
      <c r="UZL2" s="43"/>
      <c r="UZM2" s="43"/>
      <c r="UZN2" s="43"/>
      <c r="UZO2" s="100"/>
      <c r="UZP2" s="645" t="s">
        <v>227</v>
      </c>
      <c r="UZQ2" s="645"/>
      <c r="UZR2" s="378" t="s">
        <v>170</v>
      </c>
      <c r="UZS2" s="43" t="s">
        <v>8</v>
      </c>
      <c r="UZT2" s="43"/>
      <c r="UZU2" s="43"/>
      <c r="UZV2" s="43"/>
      <c r="UZW2" s="100"/>
      <c r="UZX2" s="645" t="s">
        <v>227</v>
      </c>
      <c r="UZY2" s="645"/>
      <c r="UZZ2" s="378" t="s">
        <v>170</v>
      </c>
      <c r="VAA2" s="43" t="s">
        <v>8</v>
      </c>
      <c r="VAB2" s="43"/>
      <c r="VAC2" s="43"/>
      <c r="VAD2" s="43"/>
      <c r="VAE2" s="100"/>
      <c r="VAF2" s="645" t="s">
        <v>227</v>
      </c>
      <c r="VAG2" s="645"/>
      <c r="VAH2" s="378" t="s">
        <v>170</v>
      </c>
      <c r="VAI2" s="43" t="s">
        <v>8</v>
      </c>
      <c r="VAJ2" s="43"/>
      <c r="VAK2" s="43"/>
      <c r="VAL2" s="43"/>
      <c r="VAM2" s="100"/>
      <c r="VAN2" s="645" t="s">
        <v>227</v>
      </c>
      <c r="VAO2" s="645"/>
      <c r="VAP2" s="378" t="s">
        <v>170</v>
      </c>
      <c r="VAQ2" s="43" t="s">
        <v>8</v>
      </c>
      <c r="VAR2" s="43"/>
      <c r="VAS2" s="43"/>
      <c r="VAT2" s="43"/>
      <c r="VAU2" s="100"/>
      <c r="VAV2" s="645" t="s">
        <v>227</v>
      </c>
      <c r="VAW2" s="645"/>
      <c r="VAX2" s="378" t="s">
        <v>170</v>
      </c>
      <c r="VAY2" s="43" t="s">
        <v>8</v>
      </c>
      <c r="VAZ2" s="43"/>
      <c r="VBA2" s="43"/>
      <c r="VBB2" s="43"/>
      <c r="VBC2" s="100"/>
      <c r="VBD2" s="645" t="s">
        <v>227</v>
      </c>
      <c r="VBE2" s="645"/>
      <c r="VBF2" s="378" t="s">
        <v>170</v>
      </c>
      <c r="VBG2" s="43" t="s">
        <v>8</v>
      </c>
      <c r="VBH2" s="43"/>
      <c r="VBI2" s="43"/>
      <c r="VBJ2" s="43"/>
      <c r="VBK2" s="100"/>
      <c r="VBL2" s="645" t="s">
        <v>227</v>
      </c>
      <c r="VBM2" s="645"/>
      <c r="VBN2" s="378" t="s">
        <v>170</v>
      </c>
      <c r="VBO2" s="43" t="s">
        <v>8</v>
      </c>
      <c r="VBP2" s="43"/>
      <c r="VBQ2" s="43"/>
      <c r="VBR2" s="43"/>
      <c r="VBS2" s="100"/>
      <c r="VBT2" s="645" t="s">
        <v>227</v>
      </c>
      <c r="VBU2" s="645"/>
      <c r="VBV2" s="378" t="s">
        <v>170</v>
      </c>
      <c r="VBW2" s="43" t="s">
        <v>8</v>
      </c>
      <c r="VBX2" s="43"/>
      <c r="VBY2" s="43"/>
      <c r="VBZ2" s="43"/>
      <c r="VCA2" s="100"/>
      <c r="VCB2" s="645" t="s">
        <v>227</v>
      </c>
      <c r="VCC2" s="645"/>
      <c r="VCD2" s="378" t="s">
        <v>170</v>
      </c>
      <c r="VCE2" s="43" t="s">
        <v>8</v>
      </c>
      <c r="VCF2" s="43"/>
      <c r="VCG2" s="43"/>
      <c r="VCH2" s="43"/>
      <c r="VCI2" s="100"/>
      <c r="VCJ2" s="645" t="s">
        <v>227</v>
      </c>
      <c r="VCK2" s="645"/>
      <c r="VCL2" s="378" t="s">
        <v>170</v>
      </c>
      <c r="VCM2" s="43" t="s">
        <v>8</v>
      </c>
      <c r="VCN2" s="43"/>
      <c r="VCO2" s="43"/>
      <c r="VCP2" s="43"/>
      <c r="VCQ2" s="100"/>
      <c r="VCR2" s="645" t="s">
        <v>227</v>
      </c>
      <c r="VCS2" s="645"/>
      <c r="VCT2" s="378" t="s">
        <v>170</v>
      </c>
      <c r="VCU2" s="43" t="s">
        <v>8</v>
      </c>
      <c r="VCV2" s="43"/>
      <c r="VCW2" s="43"/>
      <c r="VCX2" s="43"/>
      <c r="VCY2" s="100"/>
      <c r="VCZ2" s="645" t="s">
        <v>227</v>
      </c>
      <c r="VDA2" s="645"/>
      <c r="VDB2" s="378" t="s">
        <v>170</v>
      </c>
      <c r="VDC2" s="43" t="s">
        <v>8</v>
      </c>
      <c r="VDD2" s="43"/>
      <c r="VDE2" s="43"/>
      <c r="VDF2" s="43"/>
      <c r="VDG2" s="100"/>
      <c r="VDH2" s="645" t="s">
        <v>227</v>
      </c>
      <c r="VDI2" s="645"/>
      <c r="VDJ2" s="378" t="s">
        <v>170</v>
      </c>
      <c r="VDK2" s="43" t="s">
        <v>8</v>
      </c>
      <c r="VDL2" s="43"/>
      <c r="VDM2" s="43"/>
      <c r="VDN2" s="43"/>
      <c r="VDO2" s="100"/>
      <c r="VDP2" s="645" t="s">
        <v>227</v>
      </c>
      <c r="VDQ2" s="645"/>
      <c r="VDR2" s="378" t="s">
        <v>170</v>
      </c>
      <c r="VDS2" s="43" t="s">
        <v>8</v>
      </c>
      <c r="VDT2" s="43"/>
      <c r="VDU2" s="43"/>
      <c r="VDV2" s="43"/>
      <c r="VDW2" s="100"/>
      <c r="VDX2" s="645" t="s">
        <v>227</v>
      </c>
      <c r="VDY2" s="645"/>
      <c r="VDZ2" s="378" t="s">
        <v>170</v>
      </c>
      <c r="VEA2" s="43" t="s">
        <v>8</v>
      </c>
      <c r="VEB2" s="43"/>
      <c r="VEC2" s="43"/>
      <c r="VED2" s="43"/>
      <c r="VEE2" s="100"/>
      <c r="VEF2" s="645" t="s">
        <v>227</v>
      </c>
      <c r="VEG2" s="645"/>
      <c r="VEH2" s="378" t="s">
        <v>170</v>
      </c>
      <c r="VEI2" s="43" t="s">
        <v>8</v>
      </c>
      <c r="VEJ2" s="43"/>
      <c r="VEK2" s="43"/>
      <c r="VEL2" s="43"/>
      <c r="VEM2" s="100"/>
      <c r="VEN2" s="645" t="s">
        <v>227</v>
      </c>
      <c r="VEO2" s="645"/>
      <c r="VEP2" s="378" t="s">
        <v>170</v>
      </c>
      <c r="VEQ2" s="43" t="s">
        <v>8</v>
      </c>
      <c r="VER2" s="43"/>
      <c r="VES2" s="43"/>
      <c r="VET2" s="43"/>
      <c r="VEU2" s="100"/>
      <c r="VEV2" s="645" t="s">
        <v>227</v>
      </c>
      <c r="VEW2" s="645"/>
      <c r="VEX2" s="378" t="s">
        <v>170</v>
      </c>
      <c r="VEY2" s="43" t="s">
        <v>8</v>
      </c>
      <c r="VEZ2" s="43"/>
      <c r="VFA2" s="43"/>
      <c r="VFB2" s="43"/>
      <c r="VFC2" s="100"/>
      <c r="VFD2" s="645" t="s">
        <v>227</v>
      </c>
      <c r="VFE2" s="645"/>
      <c r="VFF2" s="378" t="s">
        <v>170</v>
      </c>
      <c r="VFG2" s="43" t="s">
        <v>8</v>
      </c>
      <c r="VFH2" s="43"/>
      <c r="VFI2" s="43"/>
      <c r="VFJ2" s="43"/>
      <c r="VFK2" s="100"/>
      <c r="VFL2" s="645" t="s">
        <v>227</v>
      </c>
      <c r="VFM2" s="645"/>
      <c r="VFN2" s="378" t="s">
        <v>170</v>
      </c>
      <c r="VFO2" s="43" t="s">
        <v>8</v>
      </c>
      <c r="VFP2" s="43"/>
      <c r="VFQ2" s="43"/>
      <c r="VFR2" s="43"/>
      <c r="VFS2" s="100"/>
      <c r="VFT2" s="645" t="s">
        <v>227</v>
      </c>
      <c r="VFU2" s="645"/>
      <c r="VFV2" s="378" t="s">
        <v>170</v>
      </c>
      <c r="VFW2" s="43" t="s">
        <v>8</v>
      </c>
      <c r="VFX2" s="43"/>
      <c r="VFY2" s="43"/>
      <c r="VFZ2" s="43"/>
      <c r="VGA2" s="100"/>
      <c r="VGB2" s="645" t="s">
        <v>227</v>
      </c>
      <c r="VGC2" s="645"/>
      <c r="VGD2" s="378" t="s">
        <v>170</v>
      </c>
      <c r="VGE2" s="43" t="s">
        <v>8</v>
      </c>
      <c r="VGF2" s="43"/>
      <c r="VGG2" s="43"/>
      <c r="VGH2" s="43"/>
      <c r="VGI2" s="100"/>
      <c r="VGJ2" s="645" t="s">
        <v>227</v>
      </c>
      <c r="VGK2" s="645"/>
      <c r="VGL2" s="378" t="s">
        <v>170</v>
      </c>
      <c r="VGM2" s="43" t="s">
        <v>8</v>
      </c>
      <c r="VGN2" s="43"/>
      <c r="VGO2" s="43"/>
      <c r="VGP2" s="43"/>
      <c r="VGQ2" s="100"/>
      <c r="VGR2" s="645" t="s">
        <v>227</v>
      </c>
      <c r="VGS2" s="645"/>
      <c r="VGT2" s="378" t="s">
        <v>170</v>
      </c>
      <c r="VGU2" s="43" t="s">
        <v>8</v>
      </c>
      <c r="VGV2" s="43"/>
      <c r="VGW2" s="43"/>
      <c r="VGX2" s="43"/>
      <c r="VGY2" s="100"/>
      <c r="VGZ2" s="645" t="s">
        <v>227</v>
      </c>
      <c r="VHA2" s="645"/>
      <c r="VHB2" s="378" t="s">
        <v>170</v>
      </c>
      <c r="VHC2" s="43" t="s">
        <v>8</v>
      </c>
      <c r="VHD2" s="43"/>
      <c r="VHE2" s="43"/>
      <c r="VHF2" s="43"/>
      <c r="VHG2" s="100"/>
      <c r="VHH2" s="645" t="s">
        <v>227</v>
      </c>
      <c r="VHI2" s="645"/>
      <c r="VHJ2" s="378" t="s">
        <v>170</v>
      </c>
      <c r="VHK2" s="43" t="s">
        <v>8</v>
      </c>
      <c r="VHL2" s="43"/>
      <c r="VHM2" s="43"/>
      <c r="VHN2" s="43"/>
      <c r="VHO2" s="100"/>
      <c r="VHP2" s="645" t="s">
        <v>227</v>
      </c>
      <c r="VHQ2" s="645"/>
      <c r="VHR2" s="378" t="s">
        <v>170</v>
      </c>
      <c r="VHS2" s="43" t="s">
        <v>8</v>
      </c>
      <c r="VHT2" s="43"/>
      <c r="VHU2" s="43"/>
      <c r="VHV2" s="43"/>
      <c r="VHW2" s="100"/>
      <c r="VHX2" s="645" t="s">
        <v>227</v>
      </c>
      <c r="VHY2" s="645"/>
      <c r="VHZ2" s="378" t="s">
        <v>170</v>
      </c>
      <c r="VIA2" s="43" t="s">
        <v>8</v>
      </c>
      <c r="VIB2" s="43"/>
      <c r="VIC2" s="43"/>
      <c r="VID2" s="43"/>
      <c r="VIE2" s="100"/>
      <c r="VIF2" s="645" t="s">
        <v>227</v>
      </c>
      <c r="VIG2" s="645"/>
      <c r="VIH2" s="378" t="s">
        <v>170</v>
      </c>
      <c r="VII2" s="43" t="s">
        <v>8</v>
      </c>
      <c r="VIJ2" s="43"/>
      <c r="VIK2" s="43"/>
      <c r="VIL2" s="43"/>
      <c r="VIM2" s="100"/>
      <c r="VIN2" s="645" t="s">
        <v>227</v>
      </c>
      <c r="VIO2" s="645"/>
      <c r="VIP2" s="378" t="s">
        <v>170</v>
      </c>
      <c r="VIQ2" s="43" t="s">
        <v>8</v>
      </c>
      <c r="VIR2" s="43"/>
      <c r="VIS2" s="43"/>
      <c r="VIT2" s="43"/>
      <c r="VIU2" s="100"/>
      <c r="VIV2" s="645" t="s">
        <v>227</v>
      </c>
      <c r="VIW2" s="645"/>
      <c r="VIX2" s="378" t="s">
        <v>170</v>
      </c>
      <c r="VIY2" s="43" t="s">
        <v>8</v>
      </c>
      <c r="VIZ2" s="43"/>
      <c r="VJA2" s="43"/>
      <c r="VJB2" s="43"/>
      <c r="VJC2" s="100"/>
      <c r="VJD2" s="645" t="s">
        <v>227</v>
      </c>
      <c r="VJE2" s="645"/>
      <c r="VJF2" s="378" t="s">
        <v>170</v>
      </c>
      <c r="VJG2" s="43" t="s">
        <v>8</v>
      </c>
      <c r="VJH2" s="43"/>
      <c r="VJI2" s="43"/>
      <c r="VJJ2" s="43"/>
      <c r="VJK2" s="100"/>
      <c r="VJL2" s="645" t="s">
        <v>227</v>
      </c>
      <c r="VJM2" s="645"/>
      <c r="VJN2" s="378" t="s">
        <v>170</v>
      </c>
      <c r="VJO2" s="43" t="s">
        <v>8</v>
      </c>
      <c r="VJP2" s="43"/>
      <c r="VJQ2" s="43"/>
      <c r="VJR2" s="43"/>
      <c r="VJS2" s="100"/>
      <c r="VJT2" s="645" t="s">
        <v>227</v>
      </c>
      <c r="VJU2" s="645"/>
      <c r="VJV2" s="378" t="s">
        <v>170</v>
      </c>
      <c r="VJW2" s="43" t="s">
        <v>8</v>
      </c>
      <c r="VJX2" s="43"/>
      <c r="VJY2" s="43"/>
      <c r="VJZ2" s="43"/>
      <c r="VKA2" s="100"/>
      <c r="VKB2" s="645" t="s">
        <v>227</v>
      </c>
      <c r="VKC2" s="645"/>
      <c r="VKD2" s="378" t="s">
        <v>170</v>
      </c>
      <c r="VKE2" s="43" t="s">
        <v>8</v>
      </c>
      <c r="VKF2" s="43"/>
      <c r="VKG2" s="43"/>
      <c r="VKH2" s="43"/>
      <c r="VKI2" s="100"/>
      <c r="VKJ2" s="645" t="s">
        <v>227</v>
      </c>
      <c r="VKK2" s="645"/>
      <c r="VKL2" s="378" t="s">
        <v>170</v>
      </c>
      <c r="VKM2" s="43" t="s">
        <v>8</v>
      </c>
      <c r="VKN2" s="43"/>
      <c r="VKO2" s="43"/>
      <c r="VKP2" s="43"/>
      <c r="VKQ2" s="100"/>
      <c r="VKR2" s="645" t="s">
        <v>227</v>
      </c>
      <c r="VKS2" s="645"/>
      <c r="VKT2" s="378" t="s">
        <v>170</v>
      </c>
      <c r="VKU2" s="43" t="s">
        <v>8</v>
      </c>
      <c r="VKV2" s="43"/>
      <c r="VKW2" s="43"/>
      <c r="VKX2" s="43"/>
      <c r="VKY2" s="100"/>
      <c r="VKZ2" s="645" t="s">
        <v>227</v>
      </c>
      <c r="VLA2" s="645"/>
      <c r="VLB2" s="378" t="s">
        <v>170</v>
      </c>
      <c r="VLC2" s="43" t="s">
        <v>8</v>
      </c>
      <c r="VLD2" s="43"/>
      <c r="VLE2" s="43"/>
      <c r="VLF2" s="43"/>
      <c r="VLG2" s="100"/>
      <c r="VLH2" s="645" t="s">
        <v>227</v>
      </c>
      <c r="VLI2" s="645"/>
      <c r="VLJ2" s="378" t="s">
        <v>170</v>
      </c>
      <c r="VLK2" s="43" t="s">
        <v>8</v>
      </c>
      <c r="VLL2" s="43"/>
      <c r="VLM2" s="43"/>
      <c r="VLN2" s="43"/>
      <c r="VLO2" s="100"/>
      <c r="VLP2" s="645" t="s">
        <v>227</v>
      </c>
      <c r="VLQ2" s="645"/>
      <c r="VLR2" s="378" t="s">
        <v>170</v>
      </c>
      <c r="VLS2" s="43" t="s">
        <v>8</v>
      </c>
      <c r="VLT2" s="43"/>
      <c r="VLU2" s="43"/>
      <c r="VLV2" s="43"/>
      <c r="VLW2" s="100"/>
      <c r="VLX2" s="645" t="s">
        <v>227</v>
      </c>
      <c r="VLY2" s="645"/>
      <c r="VLZ2" s="378" t="s">
        <v>170</v>
      </c>
      <c r="VMA2" s="43" t="s">
        <v>8</v>
      </c>
      <c r="VMB2" s="43"/>
      <c r="VMC2" s="43"/>
      <c r="VMD2" s="43"/>
      <c r="VME2" s="100"/>
      <c r="VMF2" s="645" t="s">
        <v>227</v>
      </c>
      <c r="VMG2" s="645"/>
      <c r="VMH2" s="378" t="s">
        <v>170</v>
      </c>
      <c r="VMI2" s="43" t="s">
        <v>8</v>
      </c>
      <c r="VMJ2" s="43"/>
      <c r="VMK2" s="43"/>
      <c r="VML2" s="43"/>
      <c r="VMM2" s="100"/>
      <c r="VMN2" s="645" t="s">
        <v>227</v>
      </c>
      <c r="VMO2" s="645"/>
      <c r="VMP2" s="378" t="s">
        <v>170</v>
      </c>
      <c r="VMQ2" s="43" t="s">
        <v>8</v>
      </c>
      <c r="VMR2" s="43"/>
      <c r="VMS2" s="43"/>
      <c r="VMT2" s="43"/>
      <c r="VMU2" s="100"/>
      <c r="VMV2" s="645" t="s">
        <v>227</v>
      </c>
      <c r="VMW2" s="645"/>
      <c r="VMX2" s="378" t="s">
        <v>170</v>
      </c>
      <c r="VMY2" s="43" t="s">
        <v>8</v>
      </c>
      <c r="VMZ2" s="43"/>
      <c r="VNA2" s="43"/>
      <c r="VNB2" s="43"/>
      <c r="VNC2" s="100"/>
      <c r="VND2" s="645" t="s">
        <v>227</v>
      </c>
      <c r="VNE2" s="645"/>
      <c r="VNF2" s="378" t="s">
        <v>170</v>
      </c>
      <c r="VNG2" s="43" t="s">
        <v>8</v>
      </c>
      <c r="VNH2" s="43"/>
      <c r="VNI2" s="43"/>
      <c r="VNJ2" s="43"/>
      <c r="VNK2" s="100"/>
      <c r="VNL2" s="645" t="s">
        <v>227</v>
      </c>
      <c r="VNM2" s="645"/>
      <c r="VNN2" s="378" t="s">
        <v>170</v>
      </c>
      <c r="VNO2" s="43" t="s">
        <v>8</v>
      </c>
      <c r="VNP2" s="43"/>
      <c r="VNQ2" s="43"/>
      <c r="VNR2" s="43"/>
      <c r="VNS2" s="100"/>
      <c r="VNT2" s="645" t="s">
        <v>227</v>
      </c>
      <c r="VNU2" s="645"/>
      <c r="VNV2" s="378" t="s">
        <v>170</v>
      </c>
      <c r="VNW2" s="43" t="s">
        <v>8</v>
      </c>
      <c r="VNX2" s="43"/>
      <c r="VNY2" s="43"/>
      <c r="VNZ2" s="43"/>
      <c r="VOA2" s="100"/>
      <c r="VOB2" s="645" t="s">
        <v>227</v>
      </c>
      <c r="VOC2" s="645"/>
      <c r="VOD2" s="378" t="s">
        <v>170</v>
      </c>
      <c r="VOE2" s="43" t="s">
        <v>8</v>
      </c>
      <c r="VOF2" s="43"/>
      <c r="VOG2" s="43"/>
      <c r="VOH2" s="43"/>
      <c r="VOI2" s="100"/>
      <c r="VOJ2" s="645" t="s">
        <v>227</v>
      </c>
      <c r="VOK2" s="645"/>
      <c r="VOL2" s="378" t="s">
        <v>170</v>
      </c>
      <c r="VOM2" s="43" t="s">
        <v>8</v>
      </c>
      <c r="VON2" s="43"/>
      <c r="VOO2" s="43"/>
      <c r="VOP2" s="43"/>
      <c r="VOQ2" s="100"/>
      <c r="VOR2" s="645" t="s">
        <v>227</v>
      </c>
      <c r="VOS2" s="645"/>
      <c r="VOT2" s="378" t="s">
        <v>170</v>
      </c>
      <c r="VOU2" s="43" t="s">
        <v>8</v>
      </c>
      <c r="VOV2" s="43"/>
      <c r="VOW2" s="43"/>
      <c r="VOX2" s="43"/>
      <c r="VOY2" s="100"/>
      <c r="VOZ2" s="645" t="s">
        <v>227</v>
      </c>
      <c r="VPA2" s="645"/>
      <c r="VPB2" s="378" t="s">
        <v>170</v>
      </c>
      <c r="VPC2" s="43" t="s">
        <v>8</v>
      </c>
      <c r="VPD2" s="43"/>
      <c r="VPE2" s="43"/>
      <c r="VPF2" s="43"/>
      <c r="VPG2" s="100"/>
      <c r="VPH2" s="645" t="s">
        <v>227</v>
      </c>
      <c r="VPI2" s="645"/>
      <c r="VPJ2" s="378" t="s">
        <v>170</v>
      </c>
      <c r="VPK2" s="43" t="s">
        <v>8</v>
      </c>
      <c r="VPL2" s="43"/>
      <c r="VPM2" s="43"/>
      <c r="VPN2" s="43"/>
      <c r="VPO2" s="100"/>
      <c r="VPP2" s="645" t="s">
        <v>227</v>
      </c>
      <c r="VPQ2" s="645"/>
      <c r="VPR2" s="378" t="s">
        <v>170</v>
      </c>
      <c r="VPS2" s="43" t="s">
        <v>8</v>
      </c>
      <c r="VPT2" s="43"/>
      <c r="VPU2" s="43"/>
      <c r="VPV2" s="43"/>
      <c r="VPW2" s="100"/>
      <c r="VPX2" s="645" t="s">
        <v>227</v>
      </c>
      <c r="VPY2" s="645"/>
      <c r="VPZ2" s="378" t="s">
        <v>170</v>
      </c>
      <c r="VQA2" s="43" t="s">
        <v>8</v>
      </c>
      <c r="VQB2" s="43"/>
      <c r="VQC2" s="43"/>
      <c r="VQD2" s="43"/>
      <c r="VQE2" s="100"/>
      <c r="VQF2" s="645" t="s">
        <v>227</v>
      </c>
      <c r="VQG2" s="645"/>
      <c r="VQH2" s="378" t="s">
        <v>170</v>
      </c>
      <c r="VQI2" s="43" t="s">
        <v>8</v>
      </c>
      <c r="VQJ2" s="43"/>
      <c r="VQK2" s="43"/>
      <c r="VQL2" s="43"/>
      <c r="VQM2" s="100"/>
      <c r="VQN2" s="645" t="s">
        <v>227</v>
      </c>
      <c r="VQO2" s="645"/>
      <c r="VQP2" s="378" t="s">
        <v>170</v>
      </c>
      <c r="VQQ2" s="43" t="s">
        <v>8</v>
      </c>
      <c r="VQR2" s="43"/>
      <c r="VQS2" s="43"/>
      <c r="VQT2" s="43"/>
      <c r="VQU2" s="100"/>
      <c r="VQV2" s="645" t="s">
        <v>227</v>
      </c>
      <c r="VQW2" s="645"/>
      <c r="VQX2" s="378" t="s">
        <v>170</v>
      </c>
      <c r="VQY2" s="43" t="s">
        <v>8</v>
      </c>
      <c r="VQZ2" s="43"/>
      <c r="VRA2" s="43"/>
      <c r="VRB2" s="43"/>
      <c r="VRC2" s="100"/>
      <c r="VRD2" s="645" t="s">
        <v>227</v>
      </c>
      <c r="VRE2" s="645"/>
      <c r="VRF2" s="378" t="s">
        <v>170</v>
      </c>
      <c r="VRG2" s="43" t="s">
        <v>8</v>
      </c>
      <c r="VRH2" s="43"/>
      <c r="VRI2" s="43"/>
      <c r="VRJ2" s="43"/>
      <c r="VRK2" s="100"/>
      <c r="VRL2" s="645" t="s">
        <v>227</v>
      </c>
      <c r="VRM2" s="645"/>
      <c r="VRN2" s="378" t="s">
        <v>170</v>
      </c>
      <c r="VRO2" s="43" t="s">
        <v>8</v>
      </c>
      <c r="VRP2" s="43"/>
      <c r="VRQ2" s="43"/>
      <c r="VRR2" s="43"/>
      <c r="VRS2" s="100"/>
      <c r="VRT2" s="645" t="s">
        <v>227</v>
      </c>
      <c r="VRU2" s="645"/>
      <c r="VRV2" s="378" t="s">
        <v>170</v>
      </c>
      <c r="VRW2" s="43" t="s">
        <v>8</v>
      </c>
      <c r="VRX2" s="43"/>
      <c r="VRY2" s="43"/>
      <c r="VRZ2" s="43"/>
      <c r="VSA2" s="100"/>
      <c r="VSB2" s="645" t="s">
        <v>227</v>
      </c>
      <c r="VSC2" s="645"/>
      <c r="VSD2" s="378" t="s">
        <v>170</v>
      </c>
      <c r="VSE2" s="43" t="s">
        <v>8</v>
      </c>
      <c r="VSF2" s="43"/>
      <c r="VSG2" s="43"/>
      <c r="VSH2" s="43"/>
      <c r="VSI2" s="100"/>
      <c r="VSJ2" s="645" t="s">
        <v>227</v>
      </c>
      <c r="VSK2" s="645"/>
      <c r="VSL2" s="378" t="s">
        <v>170</v>
      </c>
      <c r="VSM2" s="43" t="s">
        <v>8</v>
      </c>
      <c r="VSN2" s="43"/>
      <c r="VSO2" s="43"/>
      <c r="VSP2" s="43"/>
      <c r="VSQ2" s="100"/>
      <c r="VSR2" s="645" t="s">
        <v>227</v>
      </c>
      <c r="VSS2" s="645"/>
      <c r="VST2" s="378" t="s">
        <v>170</v>
      </c>
      <c r="VSU2" s="43" t="s">
        <v>8</v>
      </c>
      <c r="VSV2" s="43"/>
      <c r="VSW2" s="43"/>
      <c r="VSX2" s="43"/>
      <c r="VSY2" s="100"/>
      <c r="VSZ2" s="645" t="s">
        <v>227</v>
      </c>
      <c r="VTA2" s="645"/>
      <c r="VTB2" s="378" t="s">
        <v>170</v>
      </c>
      <c r="VTC2" s="43" t="s">
        <v>8</v>
      </c>
      <c r="VTD2" s="43"/>
      <c r="VTE2" s="43"/>
      <c r="VTF2" s="43"/>
      <c r="VTG2" s="100"/>
      <c r="VTH2" s="645" t="s">
        <v>227</v>
      </c>
      <c r="VTI2" s="645"/>
      <c r="VTJ2" s="378" t="s">
        <v>170</v>
      </c>
      <c r="VTK2" s="43" t="s">
        <v>8</v>
      </c>
      <c r="VTL2" s="43"/>
      <c r="VTM2" s="43"/>
      <c r="VTN2" s="43"/>
      <c r="VTO2" s="100"/>
      <c r="VTP2" s="645" t="s">
        <v>227</v>
      </c>
      <c r="VTQ2" s="645"/>
      <c r="VTR2" s="378" t="s">
        <v>170</v>
      </c>
      <c r="VTS2" s="43" t="s">
        <v>8</v>
      </c>
      <c r="VTT2" s="43"/>
      <c r="VTU2" s="43"/>
      <c r="VTV2" s="43"/>
      <c r="VTW2" s="100"/>
      <c r="VTX2" s="645" t="s">
        <v>227</v>
      </c>
      <c r="VTY2" s="645"/>
      <c r="VTZ2" s="378" t="s">
        <v>170</v>
      </c>
      <c r="VUA2" s="43" t="s">
        <v>8</v>
      </c>
      <c r="VUB2" s="43"/>
      <c r="VUC2" s="43"/>
      <c r="VUD2" s="43"/>
      <c r="VUE2" s="100"/>
      <c r="VUF2" s="645" t="s">
        <v>227</v>
      </c>
      <c r="VUG2" s="645"/>
      <c r="VUH2" s="378" t="s">
        <v>170</v>
      </c>
      <c r="VUI2" s="43" t="s">
        <v>8</v>
      </c>
      <c r="VUJ2" s="43"/>
      <c r="VUK2" s="43"/>
      <c r="VUL2" s="43"/>
      <c r="VUM2" s="100"/>
      <c r="VUN2" s="645" t="s">
        <v>227</v>
      </c>
      <c r="VUO2" s="645"/>
      <c r="VUP2" s="378" t="s">
        <v>170</v>
      </c>
      <c r="VUQ2" s="43" t="s">
        <v>8</v>
      </c>
      <c r="VUR2" s="43"/>
      <c r="VUS2" s="43"/>
      <c r="VUT2" s="43"/>
      <c r="VUU2" s="100"/>
      <c r="VUV2" s="645" t="s">
        <v>227</v>
      </c>
      <c r="VUW2" s="645"/>
      <c r="VUX2" s="378" t="s">
        <v>170</v>
      </c>
      <c r="VUY2" s="43" t="s">
        <v>8</v>
      </c>
      <c r="VUZ2" s="43"/>
      <c r="VVA2" s="43"/>
      <c r="VVB2" s="43"/>
      <c r="VVC2" s="100"/>
      <c r="VVD2" s="645" t="s">
        <v>227</v>
      </c>
      <c r="VVE2" s="645"/>
      <c r="VVF2" s="378" t="s">
        <v>170</v>
      </c>
      <c r="VVG2" s="43" t="s">
        <v>8</v>
      </c>
      <c r="VVH2" s="43"/>
      <c r="VVI2" s="43"/>
      <c r="VVJ2" s="43"/>
      <c r="VVK2" s="100"/>
      <c r="VVL2" s="645" t="s">
        <v>227</v>
      </c>
      <c r="VVM2" s="645"/>
      <c r="VVN2" s="378" t="s">
        <v>170</v>
      </c>
      <c r="VVO2" s="43" t="s">
        <v>8</v>
      </c>
      <c r="VVP2" s="43"/>
      <c r="VVQ2" s="43"/>
      <c r="VVR2" s="43"/>
      <c r="VVS2" s="100"/>
      <c r="VVT2" s="645" t="s">
        <v>227</v>
      </c>
      <c r="VVU2" s="645"/>
      <c r="VVV2" s="378" t="s">
        <v>170</v>
      </c>
      <c r="VVW2" s="43" t="s">
        <v>8</v>
      </c>
      <c r="VVX2" s="43"/>
      <c r="VVY2" s="43"/>
      <c r="VVZ2" s="43"/>
      <c r="VWA2" s="100"/>
      <c r="VWB2" s="645" t="s">
        <v>227</v>
      </c>
      <c r="VWC2" s="645"/>
      <c r="VWD2" s="378" t="s">
        <v>170</v>
      </c>
      <c r="VWE2" s="43" t="s">
        <v>8</v>
      </c>
      <c r="VWF2" s="43"/>
      <c r="VWG2" s="43"/>
      <c r="VWH2" s="43"/>
      <c r="VWI2" s="100"/>
      <c r="VWJ2" s="645" t="s">
        <v>227</v>
      </c>
      <c r="VWK2" s="645"/>
      <c r="VWL2" s="378" t="s">
        <v>170</v>
      </c>
      <c r="VWM2" s="43" t="s">
        <v>8</v>
      </c>
      <c r="VWN2" s="43"/>
      <c r="VWO2" s="43"/>
      <c r="VWP2" s="43"/>
      <c r="VWQ2" s="100"/>
      <c r="VWR2" s="645" t="s">
        <v>227</v>
      </c>
      <c r="VWS2" s="645"/>
      <c r="VWT2" s="378" t="s">
        <v>170</v>
      </c>
      <c r="VWU2" s="43" t="s">
        <v>8</v>
      </c>
      <c r="VWV2" s="43"/>
      <c r="VWW2" s="43"/>
      <c r="VWX2" s="43"/>
      <c r="VWY2" s="100"/>
      <c r="VWZ2" s="645" t="s">
        <v>227</v>
      </c>
      <c r="VXA2" s="645"/>
      <c r="VXB2" s="378" t="s">
        <v>170</v>
      </c>
      <c r="VXC2" s="43" t="s">
        <v>8</v>
      </c>
      <c r="VXD2" s="43"/>
      <c r="VXE2" s="43"/>
      <c r="VXF2" s="43"/>
      <c r="VXG2" s="100"/>
      <c r="VXH2" s="645" t="s">
        <v>227</v>
      </c>
      <c r="VXI2" s="645"/>
      <c r="VXJ2" s="378" t="s">
        <v>170</v>
      </c>
      <c r="VXK2" s="43" t="s">
        <v>8</v>
      </c>
      <c r="VXL2" s="43"/>
      <c r="VXM2" s="43"/>
      <c r="VXN2" s="43"/>
      <c r="VXO2" s="100"/>
      <c r="VXP2" s="645" t="s">
        <v>227</v>
      </c>
      <c r="VXQ2" s="645"/>
      <c r="VXR2" s="378" t="s">
        <v>170</v>
      </c>
      <c r="VXS2" s="43" t="s">
        <v>8</v>
      </c>
      <c r="VXT2" s="43"/>
      <c r="VXU2" s="43"/>
      <c r="VXV2" s="43"/>
      <c r="VXW2" s="100"/>
      <c r="VXX2" s="645" t="s">
        <v>227</v>
      </c>
      <c r="VXY2" s="645"/>
      <c r="VXZ2" s="378" t="s">
        <v>170</v>
      </c>
      <c r="VYA2" s="43" t="s">
        <v>8</v>
      </c>
      <c r="VYB2" s="43"/>
      <c r="VYC2" s="43"/>
      <c r="VYD2" s="43"/>
      <c r="VYE2" s="100"/>
      <c r="VYF2" s="645" t="s">
        <v>227</v>
      </c>
      <c r="VYG2" s="645"/>
      <c r="VYH2" s="378" t="s">
        <v>170</v>
      </c>
      <c r="VYI2" s="43" t="s">
        <v>8</v>
      </c>
      <c r="VYJ2" s="43"/>
      <c r="VYK2" s="43"/>
      <c r="VYL2" s="43"/>
      <c r="VYM2" s="100"/>
      <c r="VYN2" s="645" t="s">
        <v>227</v>
      </c>
      <c r="VYO2" s="645"/>
      <c r="VYP2" s="378" t="s">
        <v>170</v>
      </c>
      <c r="VYQ2" s="43" t="s">
        <v>8</v>
      </c>
      <c r="VYR2" s="43"/>
      <c r="VYS2" s="43"/>
      <c r="VYT2" s="43"/>
      <c r="VYU2" s="100"/>
      <c r="VYV2" s="645" t="s">
        <v>227</v>
      </c>
      <c r="VYW2" s="645"/>
      <c r="VYX2" s="378" t="s">
        <v>170</v>
      </c>
      <c r="VYY2" s="43" t="s">
        <v>8</v>
      </c>
      <c r="VYZ2" s="43"/>
      <c r="VZA2" s="43"/>
      <c r="VZB2" s="43"/>
      <c r="VZC2" s="100"/>
      <c r="VZD2" s="645" t="s">
        <v>227</v>
      </c>
      <c r="VZE2" s="645"/>
      <c r="VZF2" s="378" t="s">
        <v>170</v>
      </c>
      <c r="VZG2" s="43" t="s">
        <v>8</v>
      </c>
      <c r="VZH2" s="43"/>
      <c r="VZI2" s="43"/>
      <c r="VZJ2" s="43"/>
      <c r="VZK2" s="100"/>
      <c r="VZL2" s="645" t="s">
        <v>227</v>
      </c>
      <c r="VZM2" s="645"/>
      <c r="VZN2" s="378" t="s">
        <v>170</v>
      </c>
      <c r="VZO2" s="43" t="s">
        <v>8</v>
      </c>
      <c r="VZP2" s="43"/>
      <c r="VZQ2" s="43"/>
      <c r="VZR2" s="43"/>
      <c r="VZS2" s="100"/>
      <c r="VZT2" s="645" t="s">
        <v>227</v>
      </c>
      <c r="VZU2" s="645"/>
      <c r="VZV2" s="378" t="s">
        <v>170</v>
      </c>
      <c r="VZW2" s="43" t="s">
        <v>8</v>
      </c>
      <c r="VZX2" s="43"/>
      <c r="VZY2" s="43"/>
      <c r="VZZ2" s="43"/>
      <c r="WAA2" s="100"/>
      <c r="WAB2" s="645" t="s">
        <v>227</v>
      </c>
      <c r="WAC2" s="645"/>
      <c r="WAD2" s="378" t="s">
        <v>170</v>
      </c>
      <c r="WAE2" s="43" t="s">
        <v>8</v>
      </c>
      <c r="WAF2" s="43"/>
      <c r="WAG2" s="43"/>
      <c r="WAH2" s="43"/>
      <c r="WAI2" s="100"/>
      <c r="WAJ2" s="645" t="s">
        <v>227</v>
      </c>
      <c r="WAK2" s="645"/>
      <c r="WAL2" s="378" t="s">
        <v>170</v>
      </c>
      <c r="WAM2" s="43" t="s">
        <v>8</v>
      </c>
      <c r="WAN2" s="43"/>
      <c r="WAO2" s="43"/>
      <c r="WAP2" s="43"/>
      <c r="WAQ2" s="100"/>
      <c r="WAR2" s="645" t="s">
        <v>227</v>
      </c>
      <c r="WAS2" s="645"/>
      <c r="WAT2" s="378" t="s">
        <v>170</v>
      </c>
      <c r="WAU2" s="43" t="s">
        <v>8</v>
      </c>
      <c r="WAV2" s="43"/>
      <c r="WAW2" s="43"/>
      <c r="WAX2" s="43"/>
      <c r="WAY2" s="100"/>
      <c r="WAZ2" s="645" t="s">
        <v>227</v>
      </c>
      <c r="WBA2" s="645"/>
      <c r="WBB2" s="378" t="s">
        <v>170</v>
      </c>
      <c r="WBC2" s="43" t="s">
        <v>8</v>
      </c>
      <c r="WBD2" s="43"/>
      <c r="WBE2" s="43"/>
      <c r="WBF2" s="43"/>
      <c r="WBG2" s="100"/>
      <c r="WBH2" s="645" t="s">
        <v>227</v>
      </c>
      <c r="WBI2" s="645"/>
      <c r="WBJ2" s="378" t="s">
        <v>170</v>
      </c>
      <c r="WBK2" s="43" t="s">
        <v>8</v>
      </c>
      <c r="WBL2" s="43"/>
      <c r="WBM2" s="43"/>
      <c r="WBN2" s="43"/>
      <c r="WBO2" s="100"/>
      <c r="WBP2" s="645" t="s">
        <v>227</v>
      </c>
      <c r="WBQ2" s="645"/>
      <c r="WBR2" s="378" t="s">
        <v>170</v>
      </c>
      <c r="WBS2" s="43" t="s">
        <v>8</v>
      </c>
      <c r="WBT2" s="43"/>
      <c r="WBU2" s="43"/>
      <c r="WBV2" s="43"/>
      <c r="WBW2" s="100"/>
      <c r="WBX2" s="645" t="s">
        <v>227</v>
      </c>
      <c r="WBY2" s="645"/>
      <c r="WBZ2" s="378" t="s">
        <v>170</v>
      </c>
      <c r="WCA2" s="43" t="s">
        <v>8</v>
      </c>
      <c r="WCB2" s="43"/>
      <c r="WCC2" s="43"/>
      <c r="WCD2" s="43"/>
      <c r="WCE2" s="100"/>
      <c r="WCF2" s="645" t="s">
        <v>227</v>
      </c>
      <c r="WCG2" s="645"/>
      <c r="WCH2" s="378" t="s">
        <v>170</v>
      </c>
      <c r="WCI2" s="43" t="s">
        <v>8</v>
      </c>
      <c r="WCJ2" s="43"/>
      <c r="WCK2" s="43"/>
      <c r="WCL2" s="43"/>
      <c r="WCM2" s="100"/>
      <c r="WCN2" s="645" t="s">
        <v>227</v>
      </c>
      <c r="WCO2" s="645"/>
      <c r="WCP2" s="378" t="s">
        <v>170</v>
      </c>
      <c r="WCQ2" s="43" t="s">
        <v>8</v>
      </c>
      <c r="WCR2" s="43"/>
      <c r="WCS2" s="43"/>
      <c r="WCT2" s="43"/>
      <c r="WCU2" s="100"/>
      <c r="WCV2" s="645" t="s">
        <v>227</v>
      </c>
      <c r="WCW2" s="645"/>
      <c r="WCX2" s="378" t="s">
        <v>170</v>
      </c>
      <c r="WCY2" s="43" t="s">
        <v>8</v>
      </c>
      <c r="WCZ2" s="43"/>
      <c r="WDA2" s="43"/>
      <c r="WDB2" s="43"/>
      <c r="WDC2" s="100"/>
      <c r="WDD2" s="645" t="s">
        <v>227</v>
      </c>
      <c r="WDE2" s="645"/>
      <c r="WDF2" s="378" t="s">
        <v>170</v>
      </c>
      <c r="WDG2" s="43" t="s">
        <v>8</v>
      </c>
      <c r="WDH2" s="43"/>
      <c r="WDI2" s="43"/>
      <c r="WDJ2" s="43"/>
      <c r="WDK2" s="100"/>
      <c r="WDL2" s="645" t="s">
        <v>227</v>
      </c>
      <c r="WDM2" s="645"/>
      <c r="WDN2" s="378" t="s">
        <v>170</v>
      </c>
      <c r="WDO2" s="43" t="s">
        <v>8</v>
      </c>
      <c r="WDP2" s="43"/>
      <c r="WDQ2" s="43"/>
      <c r="WDR2" s="43"/>
      <c r="WDS2" s="100"/>
      <c r="WDT2" s="645" t="s">
        <v>227</v>
      </c>
      <c r="WDU2" s="645"/>
      <c r="WDV2" s="378" t="s">
        <v>170</v>
      </c>
      <c r="WDW2" s="43" t="s">
        <v>8</v>
      </c>
      <c r="WDX2" s="43"/>
      <c r="WDY2" s="43"/>
      <c r="WDZ2" s="43"/>
      <c r="WEA2" s="100"/>
      <c r="WEB2" s="645" t="s">
        <v>227</v>
      </c>
      <c r="WEC2" s="645"/>
      <c r="WED2" s="378" t="s">
        <v>170</v>
      </c>
      <c r="WEE2" s="43" t="s">
        <v>8</v>
      </c>
      <c r="WEF2" s="43"/>
      <c r="WEG2" s="43"/>
      <c r="WEH2" s="43"/>
      <c r="WEI2" s="100"/>
      <c r="WEJ2" s="645" t="s">
        <v>227</v>
      </c>
      <c r="WEK2" s="645"/>
      <c r="WEL2" s="378" t="s">
        <v>170</v>
      </c>
      <c r="WEM2" s="43" t="s">
        <v>8</v>
      </c>
      <c r="WEN2" s="43"/>
      <c r="WEO2" s="43"/>
      <c r="WEP2" s="43"/>
      <c r="WEQ2" s="100"/>
      <c r="WER2" s="645" t="s">
        <v>227</v>
      </c>
      <c r="WES2" s="645"/>
      <c r="WET2" s="378" t="s">
        <v>170</v>
      </c>
      <c r="WEU2" s="43" t="s">
        <v>8</v>
      </c>
      <c r="WEV2" s="43"/>
      <c r="WEW2" s="43"/>
      <c r="WEX2" s="43"/>
      <c r="WEY2" s="100"/>
      <c r="WEZ2" s="645" t="s">
        <v>227</v>
      </c>
      <c r="WFA2" s="645"/>
      <c r="WFB2" s="378" t="s">
        <v>170</v>
      </c>
      <c r="WFC2" s="43" t="s">
        <v>8</v>
      </c>
      <c r="WFD2" s="43"/>
      <c r="WFE2" s="43"/>
      <c r="WFF2" s="43"/>
      <c r="WFG2" s="100"/>
      <c r="WFH2" s="645" t="s">
        <v>227</v>
      </c>
      <c r="WFI2" s="645"/>
      <c r="WFJ2" s="378" t="s">
        <v>170</v>
      </c>
      <c r="WFK2" s="43" t="s">
        <v>8</v>
      </c>
      <c r="WFL2" s="43"/>
      <c r="WFM2" s="43"/>
      <c r="WFN2" s="43"/>
      <c r="WFO2" s="100"/>
      <c r="WFP2" s="645" t="s">
        <v>227</v>
      </c>
      <c r="WFQ2" s="645"/>
      <c r="WFR2" s="378" t="s">
        <v>170</v>
      </c>
      <c r="WFS2" s="43" t="s">
        <v>8</v>
      </c>
      <c r="WFT2" s="43"/>
      <c r="WFU2" s="43"/>
      <c r="WFV2" s="43"/>
      <c r="WFW2" s="100"/>
      <c r="WFX2" s="645" t="s">
        <v>227</v>
      </c>
      <c r="WFY2" s="645"/>
      <c r="WFZ2" s="378" t="s">
        <v>170</v>
      </c>
      <c r="WGA2" s="43" t="s">
        <v>8</v>
      </c>
      <c r="WGB2" s="43"/>
      <c r="WGC2" s="43"/>
      <c r="WGD2" s="43"/>
      <c r="WGE2" s="100"/>
      <c r="WGF2" s="645" t="s">
        <v>227</v>
      </c>
      <c r="WGG2" s="645"/>
      <c r="WGH2" s="378" t="s">
        <v>170</v>
      </c>
      <c r="WGI2" s="43" t="s">
        <v>8</v>
      </c>
      <c r="WGJ2" s="43"/>
      <c r="WGK2" s="43"/>
      <c r="WGL2" s="43"/>
      <c r="WGM2" s="100"/>
      <c r="WGN2" s="645" t="s">
        <v>227</v>
      </c>
      <c r="WGO2" s="645"/>
      <c r="WGP2" s="378" t="s">
        <v>170</v>
      </c>
      <c r="WGQ2" s="43" t="s">
        <v>8</v>
      </c>
      <c r="WGR2" s="43"/>
      <c r="WGS2" s="43"/>
      <c r="WGT2" s="43"/>
      <c r="WGU2" s="100"/>
      <c r="WGV2" s="645" t="s">
        <v>227</v>
      </c>
      <c r="WGW2" s="645"/>
      <c r="WGX2" s="378" t="s">
        <v>170</v>
      </c>
      <c r="WGY2" s="43" t="s">
        <v>8</v>
      </c>
      <c r="WGZ2" s="43"/>
      <c r="WHA2" s="43"/>
      <c r="WHB2" s="43"/>
      <c r="WHC2" s="100"/>
      <c r="WHD2" s="645" t="s">
        <v>227</v>
      </c>
      <c r="WHE2" s="645"/>
      <c r="WHF2" s="378" t="s">
        <v>170</v>
      </c>
      <c r="WHG2" s="43" t="s">
        <v>8</v>
      </c>
      <c r="WHH2" s="43"/>
      <c r="WHI2" s="43"/>
      <c r="WHJ2" s="43"/>
      <c r="WHK2" s="100"/>
      <c r="WHL2" s="645" t="s">
        <v>227</v>
      </c>
      <c r="WHM2" s="645"/>
      <c r="WHN2" s="378" t="s">
        <v>170</v>
      </c>
      <c r="WHO2" s="43" t="s">
        <v>8</v>
      </c>
      <c r="WHP2" s="43"/>
      <c r="WHQ2" s="43"/>
      <c r="WHR2" s="43"/>
      <c r="WHS2" s="100"/>
      <c r="WHT2" s="645" t="s">
        <v>227</v>
      </c>
      <c r="WHU2" s="645"/>
      <c r="WHV2" s="378" t="s">
        <v>170</v>
      </c>
      <c r="WHW2" s="43" t="s">
        <v>8</v>
      </c>
      <c r="WHX2" s="43"/>
      <c r="WHY2" s="43"/>
      <c r="WHZ2" s="43"/>
      <c r="WIA2" s="100"/>
      <c r="WIB2" s="645" t="s">
        <v>227</v>
      </c>
      <c r="WIC2" s="645"/>
      <c r="WID2" s="378" t="s">
        <v>170</v>
      </c>
      <c r="WIE2" s="43" t="s">
        <v>8</v>
      </c>
      <c r="WIF2" s="43"/>
      <c r="WIG2" s="43"/>
      <c r="WIH2" s="43"/>
      <c r="WII2" s="100"/>
      <c r="WIJ2" s="645" t="s">
        <v>227</v>
      </c>
      <c r="WIK2" s="645"/>
      <c r="WIL2" s="378" t="s">
        <v>170</v>
      </c>
      <c r="WIM2" s="43" t="s">
        <v>8</v>
      </c>
      <c r="WIN2" s="43"/>
      <c r="WIO2" s="43"/>
      <c r="WIP2" s="43"/>
      <c r="WIQ2" s="100"/>
      <c r="WIR2" s="645" t="s">
        <v>227</v>
      </c>
      <c r="WIS2" s="645"/>
      <c r="WIT2" s="378" t="s">
        <v>170</v>
      </c>
      <c r="WIU2" s="43" t="s">
        <v>8</v>
      </c>
      <c r="WIV2" s="43"/>
      <c r="WIW2" s="43"/>
      <c r="WIX2" s="43"/>
      <c r="WIY2" s="100"/>
      <c r="WIZ2" s="645" t="s">
        <v>227</v>
      </c>
      <c r="WJA2" s="645"/>
      <c r="WJB2" s="378" t="s">
        <v>170</v>
      </c>
      <c r="WJC2" s="43" t="s">
        <v>8</v>
      </c>
      <c r="WJD2" s="43"/>
      <c r="WJE2" s="43"/>
      <c r="WJF2" s="43"/>
      <c r="WJG2" s="100"/>
      <c r="WJH2" s="645" t="s">
        <v>227</v>
      </c>
      <c r="WJI2" s="645"/>
      <c r="WJJ2" s="378" t="s">
        <v>170</v>
      </c>
      <c r="WJK2" s="43" t="s">
        <v>8</v>
      </c>
      <c r="WJL2" s="43"/>
      <c r="WJM2" s="43"/>
      <c r="WJN2" s="43"/>
      <c r="WJO2" s="100"/>
      <c r="WJP2" s="645" t="s">
        <v>227</v>
      </c>
      <c r="WJQ2" s="645"/>
      <c r="WJR2" s="378" t="s">
        <v>170</v>
      </c>
      <c r="WJS2" s="43" t="s">
        <v>8</v>
      </c>
      <c r="WJT2" s="43"/>
      <c r="WJU2" s="43"/>
      <c r="WJV2" s="43"/>
      <c r="WJW2" s="100"/>
      <c r="WJX2" s="645" t="s">
        <v>227</v>
      </c>
      <c r="WJY2" s="645"/>
      <c r="WJZ2" s="378" t="s">
        <v>170</v>
      </c>
      <c r="WKA2" s="43" t="s">
        <v>8</v>
      </c>
      <c r="WKB2" s="43"/>
      <c r="WKC2" s="43"/>
      <c r="WKD2" s="43"/>
      <c r="WKE2" s="100"/>
      <c r="WKF2" s="645" t="s">
        <v>227</v>
      </c>
      <c r="WKG2" s="645"/>
      <c r="WKH2" s="378" t="s">
        <v>170</v>
      </c>
      <c r="WKI2" s="43" t="s">
        <v>8</v>
      </c>
      <c r="WKJ2" s="43"/>
      <c r="WKK2" s="43"/>
      <c r="WKL2" s="43"/>
      <c r="WKM2" s="100"/>
      <c r="WKN2" s="645" t="s">
        <v>227</v>
      </c>
      <c r="WKO2" s="645"/>
      <c r="WKP2" s="378" t="s">
        <v>170</v>
      </c>
      <c r="WKQ2" s="43" t="s">
        <v>8</v>
      </c>
      <c r="WKR2" s="43"/>
      <c r="WKS2" s="43"/>
      <c r="WKT2" s="43"/>
      <c r="WKU2" s="100"/>
      <c r="WKV2" s="645" t="s">
        <v>227</v>
      </c>
      <c r="WKW2" s="645"/>
      <c r="WKX2" s="378" t="s">
        <v>170</v>
      </c>
      <c r="WKY2" s="43" t="s">
        <v>8</v>
      </c>
      <c r="WKZ2" s="43"/>
      <c r="WLA2" s="43"/>
      <c r="WLB2" s="43"/>
      <c r="WLC2" s="100"/>
      <c r="WLD2" s="645" t="s">
        <v>227</v>
      </c>
      <c r="WLE2" s="645"/>
      <c r="WLF2" s="378" t="s">
        <v>170</v>
      </c>
      <c r="WLG2" s="43" t="s">
        <v>8</v>
      </c>
      <c r="WLH2" s="43"/>
      <c r="WLI2" s="43"/>
      <c r="WLJ2" s="43"/>
      <c r="WLK2" s="100"/>
      <c r="WLL2" s="645" t="s">
        <v>227</v>
      </c>
      <c r="WLM2" s="645"/>
      <c r="WLN2" s="378" t="s">
        <v>170</v>
      </c>
      <c r="WLO2" s="43" t="s">
        <v>8</v>
      </c>
      <c r="WLP2" s="43"/>
      <c r="WLQ2" s="43"/>
      <c r="WLR2" s="43"/>
      <c r="WLS2" s="100"/>
      <c r="WLT2" s="645" t="s">
        <v>227</v>
      </c>
      <c r="WLU2" s="645"/>
      <c r="WLV2" s="378" t="s">
        <v>170</v>
      </c>
      <c r="WLW2" s="43" t="s">
        <v>8</v>
      </c>
      <c r="WLX2" s="43"/>
      <c r="WLY2" s="43"/>
      <c r="WLZ2" s="43"/>
      <c r="WMA2" s="100"/>
      <c r="WMB2" s="645" t="s">
        <v>227</v>
      </c>
      <c r="WMC2" s="645"/>
      <c r="WMD2" s="378" t="s">
        <v>170</v>
      </c>
      <c r="WME2" s="43" t="s">
        <v>8</v>
      </c>
      <c r="WMF2" s="43"/>
      <c r="WMG2" s="43"/>
      <c r="WMH2" s="43"/>
      <c r="WMI2" s="100"/>
      <c r="WMJ2" s="645" t="s">
        <v>227</v>
      </c>
      <c r="WMK2" s="645"/>
      <c r="WML2" s="378" t="s">
        <v>170</v>
      </c>
      <c r="WMM2" s="43" t="s">
        <v>8</v>
      </c>
      <c r="WMN2" s="43"/>
      <c r="WMO2" s="43"/>
      <c r="WMP2" s="43"/>
      <c r="WMQ2" s="100"/>
      <c r="WMR2" s="645" t="s">
        <v>227</v>
      </c>
      <c r="WMS2" s="645"/>
      <c r="WMT2" s="378" t="s">
        <v>170</v>
      </c>
      <c r="WMU2" s="43" t="s">
        <v>8</v>
      </c>
      <c r="WMV2" s="43"/>
      <c r="WMW2" s="43"/>
      <c r="WMX2" s="43"/>
      <c r="WMY2" s="100"/>
      <c r="WMZ2" s="645" t="s">
        <v>227</v>
      </c>
      <c r="WNA2" s="645"/>
      <c r="WNB2" s="378" t="s">
        <v>170</v>
      </c>
      <c r="WNC2" s="43" t="s">
        <v>8</v>
      </c>
      <c r="WND2" s="43"/>
      <c r="WNE2" s="43"/>
      <c r="WNF2" s="43"/>
      <c r="WNG2" s="100"/>
      <c r="WNH2" s="645" t="s">
        <v>227</v>
      </c>
      <c r="WNI2" s="645"/>
      <c r="WNJ2" s="378" t="s">
        <v>170</v>
      </c>
      <c r="WNK2" s="43" t="s">
        <v>8</v>
      </c>
      <c r="WNL2" s="43"/>
      <c r="WNM2" s="43"/>
      <c r="WNN2" s="43"/>
      <c r="WNO2" s="100"/>
      <c r="WNP2" s="645" t="s">
        <v>227</v>
      </c>
      <c r="WNQ2" s="645"/>
      <c r="WNR2" s="378" t="s">
        <v>170</v>
      </c>
      <c r="WNS2" s="43" t="s">
        <v>8</v>
      </c>
      <c r="WNT2" s="43"/>
      <c r="WNU2" s="43"/>
      <c r="WNV2" s="43"/>
      <c r="WNW2" s="100"/>
      <c r="WNX2" s="645" t="s">
        <v>227</v>
      </c>
      <c r="WNY2" s="645"/>
      <c r="WNZ2" s="378" t="s">
        <v>170</v>
      </c>
      <c r="WOA2" s="43" t="s">
        <v>8</v>
      </c>
      <c r="WOB2" s="43"/>
      <c r="WOC2" s="43"/>
      <c r="WOD2" s="43"/>
      <c r="WOE2" s="100"/>
      <c r="WOF2" s="645" t="s">
        <v>227</v>
      </c>
      <c r="WOG2" s="645"/>
      <c r="WOH2" s="378" t="s">
        <v>170</v>
      </c>
      <c r="WOI2" s="43" t="s">
        <v>8</v>
      </c>
      <c r="WOJ2" s="43"/>
      <c r="WOK2" s="43"/>
      <c r="WOL2" s="43"/>
      <c r="WOM2" s="100"/>
      <c r="WON2" s="645" t="s">
        <v>227</v>
      </c>
      <c r="WOO2" s="645"/>
      <c r="WOP2" s="378" t="s">
        <v>170</v>
      </c>
      <c r="WOQ2" s="43" t="s">
        <v>8</v>
      </c>
      <c r="WOR2" s="43"/>
      <c r="WOS2" s="43"/>
      <c r="WOT2" s="43"/>
      <c r="WOU2" s="100"/>
      <c r="WOV2" s="645" t="s">
        <v>227</v>
      </c>
      <c r="WOW2" s="645"/>
      <c r="WOX2" s="378" t="s">
        <v>170</v>
      </c>
      <c r="WOY2" s="43" t="s">
        <v>8</v>
      </c>
      <c r="WOZ2" s="43"/>
      <c r="WPA2" s="43"/>
      <c r="WPB2" s="43"/>
      <c r="WPC2" s="100"/>
      <c r="WPD2" s="645" t="s">
        <v>227</v>
      </c>
      <c r="WPE2" s="645"/>
      <c r="WPF2" s="378" t="s">
        <v>170</v>
      </c>
      <c r="WPG2" s="43" t="s">
        <v>8</v>
      </c>
      <c r="WPH2" s="43"/>
      <c r="WPI2" s="43"/>
      <c r="WPJ2" s="43"/>
      <c r="WPK2" s="100"/>
      <c r="WPL2" s="645" t="s">
        <v>227</v>
      </c>
      <c r="WPM2" s="645"/>
      <c r="WPN2" s="378" t="s">
        <v>170</v>
      </c>
      <c r="WPO2" s="43" t="s">
        <v>8</v>
      </c>
      <c r="WPP2" s="43"/>
      <c r="WPQ2" s="43"/>
      <c r="WPR2" s="43"/>
      <c r="WPS2" s="100"/>
      <c r="WPT2" s="645" t="s">
        <v>227</v>
      </c>
      <c r="WPU2" s="645"/>
      <c r="WPV2" s="378" t="s">
        <v>170</v>
      </c>
      <c r="WPW2" s="43" t="s">
        <v>8</v>
      </c>
      <c r="WPX2" s="43"/>
      <c r="WPY2" s="43"/>
      <c r="WPZ2" s="43"/>
      <c r="WQA2" s="100"/>
      <c r="WQB2" s="645" t="s">
        <v>227</v>
      </c>
      <c r="WQC2" s="645"/>
      <c r="WQD2" s="378" t="s">
        <v>170</v>
      </c>
      <c r="WQE2" s="43" t="s">
        <v>8</v>
      </c>
      <c r="WQF2" s="43"/>
      <c r="WQG2" s="43"/>
      <c r="WQH2" s="43"/>
      <c r="WQI2" s="100"/>
      <c r="WQJ2" s="645" t="s">
        <v>227</v>
      </c>
      <c r="WQK2" s="645"/>
      <c r="WQL2" s="378" t="s">
        <v>170</v>
      </c>
      <c r="WQM2" s="43" t="s">
        <v>8</v>
      </c>
      <c r="WQN2" s="43"/>
      <c r="WQO2" s="43"/>
      <c r="WQP2" s="43"/>
      <c r="WQQ2" s="100"/>
      <c r="WQR2" s="645" t="s">
        <v>227</v>
      </c>
      <c r="WQS2" s="645"/>
      <c r="WQT2" s="378" t="s">
        <v>170</v>
      </c>
      <c r="WQU2" s="43" t="s">
        <v>8</v>
      </c>
      <c r="WQV2" s="43"/>
      <c r="WQW2" s="43"/>
      <c r="WQX2" s="43"/>
      <c r="WQY2" s="100"/>
      <c r="WQZ2" s="645" t="s">
        <v>227</v>
      </c>
      <c r="WRA2" s="645"/>
      <c r="WRB2" s="378" t="s">
        <v>170</v>
      </c>
      <c r="WRC2" s="43" t="s">
        <v>8</v>
      </c>
      <c r="WRD2" s="43"/>
      <c r="WRE2" s="43"/>
      <c r="WRF2" s="43"/>
      <c r="WRG2" s="100"/>
      <c r="WRH2" s="645" t="s">
        <v>227</v>
      </c>
      <c r="WRI2" s="645"/>
      <c r="WRJ2" s="378" t="s">
        <v>170</v>
      </c>
      <c r="WRK2" s="43" t="s">
        <v>8</v>
      </c>
      <c r="WRL2" s="43"/>
      <c r="WRM2" s="43"/>
      <c r="WRN2" s="43"/>
      <c r="WRO2" s="100"/>
      <c r="WRP2" s="645" t="s">
        <v>227</v>
      </c>
      <c r="WRQ2" s="645"/>
      <c r="WRR2" s="378" t="s">
        <v>170</v>
      </c>
      <c r="WRS2" s="43" t="s">
        <v>8</v>
      </c>
      <c r="WRT2" s="43"/>
      <c r="WRU2" s="43"/>
      <c r="WRV2" s="43"/>
      <c r="WRW2" s="100"/>
      <c r="WRX2" s="645" t="s">
        <v>227</v>
      </c>
      <c r="WRY2" s="645"/>
      <c r="WRZ2" s="378" t="s">
        <v>170</v>
      </c>
      <c r="WSA2" s="43" t="s">
        <v>8</v>
      </c>
      <c r="WSB2" s="43"/>
      <c r="WSC2" s="43"/>
      <c r="WSD2" s="43"/>
      <c r="WSE2" s="100"/>
      <c r="WSF2" s="645" t="s">
        <v>227</v>
      </c>
      <c r="WSG2" s="645"/>
      <c r="WSH2" s="378" t="s">
        <v>170</v>
      </c>
      <c r="WSI2" s="43" t="s">
        <v>8</v>
      </c>
      <c r="WSJ2" s="43"/>
      <c r="WSK2" s="43"/>
      <c r="WSL2" s="43"/>
      <c r="WSM2" s="100"/>
      <c r="WSN2" s="645" t="s">
        <v>227</v>
      </c>
      <c r="WSO2" s="645"/>
      <c r="WSP2" s="378" t="s">
        <v>170</v>
      </c>
      <c r="WSQ2" s="43" t="s">
        <v>8</v>
      </c>
      <c r="WSR2" s="43"/>
      <c r="WSS2" s="43"/>
      <c r="WST2" s="43"/>
      <c r="WSU2" s="100"/>
      <c r="WSV2" s="645" t="s">
        <v>227</v>
      </c>
      <c r="WSW2" s="645"/>
      <c r="WSX2" s="378" t="s">
        <v>170</v>
      </c>
      <c r="WSY2" s="43" t="s">
        <v>8</v>
      </c>
      <c r="WSZ2" s="43"/>
      <c r="WTA2" s="43"/>
      <c r="WTB2" s="43"/>
      <c r="WTC2" s="100"/>
      <c r="WTD2" s="645" t="s">
        <v>227</v>
      </c>
      <c r="WTE2" s="645"/>
      <c r="WTF2" s="378" t="s">
        <v>170</v>
      </c>
      <c r="WTG2" s="43" t="s">
        <v>8</v>
      </c>
      <c r="WTH2" s="43"/>
      <c r="WTI2" s="43"/>
      <c r="WTJ2" s="43"/>
      <c r="WTK2" s="100"/>
      <c r="WTL2" s="645" t="s">
        <v>227</v>
      </c>
      <c r="WTM2" s="645"/>
    </row>
    <row r="3" spans="1:16081" ht="12.75" thickBot="1" x14ac:dyDescent="0.25">
      <c r="A3" s="368"/>
      <c r="B3" s="377"/>
      <c r="C3" s="377"/>
      <c r="D3" s="377"/>
      <c r="E3" s="455"/>
      <c r="F3" s="377"/>
      <c r="G3" s="377"/>
      <c r="H3" s="377"/>
    </row>
    <row r="4" spans="1:16081" s="111" customFormat="1" ht="20.100000000000001" customHeight="1" thickTop="1" x14ac:dyDescent="0.2">
      <c r="A4" s="444"/>
      <c r="B4" s="642" t="s">
        <v>1</v>
      </c>
      <c r="C4" s="643" t="s">
        <v>2</v>
      </c>
      <c r="D4" s="643" t="s">
        <v>3</v>
      </c>
      <c r="E4" s="644" t="s">
        <v>4</v>
      </c>
      <c r="F4" s="456"/>
      <c r="G4" s="457"/>
      <c r="H4" s="458"/>
      <c r="J4" s="166"/>
      <c r="K4" s="166"/>
      <c r="L4" s="166"/>
    </row>
    <row r="5" spans="1:16081" ht="12.75" thickBot="1" x14ac:dyDescent="0.25">
      <c r="A5" s="445" t="s">
        <v>0</v>
      </c>
      <c r="B5" s="459" t="s">
        <v>1</v>
      </c>
      <c r="C5" s="459" t="s">
        <v>2</v>
      </c>
      <c r="D5" s="459" t="s">
        <v>3</v>
      </c>
      <c r="E5" s="460" t="s">
        <v>4</v>
      </c>
      <c r="F5" s="461" t="s">
        <v>5</v>
      </c>
      <c r="G5" s="461" t="s">
        <v>6</v>
      </c>
      <c r="H5" s="462" t="s">
        <v>7</v>
      </c>
    </row>
    <row r="6" spans="1:16081" ht="12.75" thickTop="1" x14ac:dyDescent="0.2">
      <c r="A6" s="482" t="s">
        <v>9</v>
      </c>
      <c r="B6" s="483"/>
      <c r="C6" s="463"/>
      <c r="D6" s="463"/>
      <c r="E6" s="464"/>
      <c r="F6" s="463"/>
      <c r="G6" s="463"/>
      <c r="H6" s="464"/>
      <c r="I6" s="449"/>
    </row>
    <row r="7" spans="1:16081" ht="15" customHeight="1" x14ac:dyDescent="0.2">
      <c r="A7" s="382" t="s">
        <v>245</v>
      </c>
      <c r="B7" s="465">
        <v>2957142812.8899999</v>
      </c>
      <c r="C7" s="465"/>
      <c r="D7" s="465"/>
      <c r="E7" s="466">
        <v>2957142812.8899999</v>
      </c>
      <c r="F7" s="465"/>
      <c r="G7" s="465"/>
      <c r="H7" s="466">
        <v>2957142812.8899999</v>
      </c>
    </row>
    <row r="8" spans="1:16081" ht="15" customHeight="1" x14ac:dyDescent="0.2">
      <c r="A8" s="448" t="s">
        <v>246</v>
      </c>
      <c r="B8" s="465">
        <v>1124022686.1400001</v>
      </c>
      <c r="C8" s="465"/>
      <c r="D8" s="465"/>
      <c r="E8" s="466">
        <v>1124022686.1400001</v>
      </c>
      <c r="F8" s="465"/>
      <c r="G8" s="465"/>
      <c r="H8" s="466">
        <v>1124022686.1400001</v>
      </c>
    </row>
    <row r="9" spans="1:16081" ht="15" customHeight="1" x14ac:dyDescent="0.2">
      <c r="A9" s="448" t="s">
        <v>228</v>
      </c>
      <c r="B9" s="465">
        <v>4081165499.0300002</v>
      </c>
      <c r="C9" s="465"/>
      <c r="D9" s="465"/>
      <c r="E9" s="466">
        <v>4081165499.0300002</v>
      </c>
      <c r="F9" s="465"/>
      <c r="G9" s="467"/>
      <c r="H9" s="468">
        <v>4081165499.0300002</v>
      </c>
      <c r="I9" s="449"/>
    </row>
    <row r="10" spans="1:16081" ht="15" customHeight="1" x14ac:dyDescent="0.2">
      <c r="A10" s="448" t="s">
        <v>248</v>
      </c>
      <c r="B10" s="466"/>
      <c r="C10" s="466"/>
      <c r="D10" s="468"/>
      <c r="E10" s="466"/>
      <c r="F10" s="468"/>
      <c r="G10" s="465">
        <v>13710606.4</v>
      </c>
      <c r="H10" s="468">
        <v>13710606.4</v>
      </c>
      <c r="I10" s="449"/>
    </row>
    <row r="11" spans="1:16081" ht="15" customHeight="1" thickBot="1" x14ac:dyDescent="0.25">
      <c r="A11" s="448" t="s">
        <v>249</v>
      </c>
      <c r="B11" s="484">
        <v>109922683.08</v>
      </c>
      <c r="C11" s="467"/>
      <c r="D11" s="467"/>
      <c r="E11" s="468">
        <v>109922683.08</v>
      </c>
      <c r="F11" s="467"/>
      <c r="G11" s="467">
        <v>7403.72</v>
      </c>
      <c r="H11" s="468">
        <v>109930086.8</v>
      </c>
      <c r="I11" s="449"/>
    </row>
    <row r="12" spans="1:16081" ht="15" customHeight="1" thickTop="1" thickBot="1" x14ac:dyDescent="0.25">
      <c r="A12" s="372" t="s">
        <v>230</v>
      </c>
      <c r="B12" s="471">
        <v>4191088182.1100001</v>
      </c>
      <c r="C12" s="472"/>
      <c r="D12" s="472"/>
      <c r="E12" s="471">
        <v>4191088182.1100001</v>
      </c>
      <c r="F12" s="472"/>
      <c r="G12" s="471">
        <v>13718010.119999999</v>
      </c>
      <c r="H12" s="473">
        <v>4204806192.23</v>
      </c>
      <c r="I12" s="449"/>
    </row>
    <row r="13" spans="1:16081" ht="15" customHeight="1" thickTop="1" x14ac:dyDescent="0.2">
      <c r="A13" s="448" t="s">
        <v>231</v>
      </c>
      <c r="B13" s="467"/>
      <c r="C13" s="467"/>
      <c r="D13" s="467"/>
      <c r="E13" s="468"/>
      <c r="F13" s="467"/>
      <c r="G13" s="467"/>
      <c r="H13" s="468"/>
      <c r="I13" s="449"/>
    </row>
    <row r="14" spans="1:16081" ht="15" customHeight="1" x14ac:dyDescent="0.2">
      <c r="A14" s="382" t="s">
        <v>232</v>
      </c>
      <c r="B14" s="468"/>
      <c r="C14" s="468"/>
      <c r="D14" s="468"/>
      <c r="E14" s="468"/>
      <c r="F14" s="468"/>
      <c r="G14" s="468"/>
      <c r="H14" s="468"/>
      <c r="I14" s="449"/>
    </row>
    <row r="15" spans="1:16081" s="419" customFormat="1" ht="15" customHeight="1" x14ac:dyDescent="0.2">
      <c r="A15" s="448" t="s">
        <v>250</v>
      </c>
      <c r="B15" s="467">
        <v>854700779</v>
      </c>
      <c r="C15" s="467"/>
      <c r="D15" s="467"/>
      <c r="E15" s="468">
        <v>854700779</v>
      </c>
      <c r="F15" s="467"/>
      <c r="G15" s="467"/>
      <c r="H15" s="468">
        <v>854700779</v>
      </c>
      <c r="I15" s="450"/>
    </row>
    <row r="16" spans="1:16081" ht="15" customHeight="1" x14ac:dyDescent="0.2">
      <c r="A16" s="448" t="s">
        <v>251</v>
      </c>
      <c r="B16" s="465">
        <v>830302939</v>
      </c>
      <c r="C16" s="467"/>
      <c r="D16" s="467"/>
      <c r="E16" s="466">
        <v>830302939</v>
      </c>
      <c r="F16" s="467"/>
      <c r="G16" s="467"/>
      <c r="H16" s="466">
        <v>830302939</v>
      </c>
      <c r="I16" s="449"/>
    </row>
    <row r="17" spans="1:9" ht="15" customHeight="1" x14ac:dyDescent="0.2">
      <c r="A17" s="430" t="s">
        <v>233</v>
      </c>
      <c r="B17" s="465">
        <v>1685003718</v>
      </c>
      <c r="C17" s="465"/>
      <c r="D17" s="467"/>
      <c r="E17" s="466">
        <v>1685003718</v>
      </c>
      <c r="F17" s="467"/>
      <c r="G17" s="465"/>
      <c r="H17" s="466">
        <v>1685003718</v>
      </c>
      <c r="I17" s="449"/>
    </row>
    <row r="18" spans="1:9" ht="15" customHeight="1" x14ac:dyDescent="0.2">
      <c r="A18" s="430" t="s">
        <v>234</v>
      </c>
      <c r="B18" s="465"/>
      <c r="C18" s="465"/>
      <c r="D18" s="467"/>
      <c r="E18" s="468"/>
      <c r="F18" s="467"/>
      <c r="G18" s="465"/>
      <c r="H18" s="468"/>
      <c r="I18" s="449"/>
    </row>
    <row r="19" spans="1:9" ht="15" customHeight="1" x14ac:dyDescent="0.2">
      <c r="A19" s="430" t="s">
        <v>235</v>
      </c>
      <c r="B19" s="465"/>
      <c r="C19" s="465"/>
      <c r="D19" s="465"/>
      <c r="E19" s="468"/>
      <c r="F19" s="465"/>
      <c r="G19" s="465"/>
      <c r="H19" s="468"/>
      <c r="I19" s="449"/>
    </row>
    <row r="20" spans="1:9" ht="15" customHeight="1" x14ac:dyDescent="0.2">
      <c r="A20" s="430" t="s">
        <v>252</v>
      </c>
      <c r="B20" s="465">
        <v>577724364.46000004</v>
      </c>
      <c r="C20" s="465"/>
      <c r="D20" s="465"/>
      <c r="E20" s="466">
        <v>577724364.46000004</v>
      </c>
      <c r="F20" s="465"/>
      <c r="G20" s="465"/>
      <c r="H20" s="466">
        <v>577724364.46000004</v>
      </c>
    </row>
    <row r="21" spans="1:9" ht="15" customHeight="1" x14ac:dyDescent="0.2">
      <c r="A21" s="430" t="s">
        <v>253</v>
      </c>
      <c r="B21" s="465">
        <v>317125928.63</v>
      </c>
      <c r="C21" s="465"/>
      <c r="D21" s="465"/>
      <c r="E21" s="466">
        <v>317125928.63</v>
      </c>
      <c r="F21" s="465"/>
      <c r="G21" s="465"/>
      <c r="H21" s="466">
        <v>317125928.63</v>
      </c>
    </row>
    <row r="22" spans="1:9" ht="15" customHeight="1" x14ac:dyDescent="0.2">
      <c r="A22" s="430" t="s">
        <v>254</v>
      </c>
      <c r="B22" s="465"/>
      <c r="C22" s="465"/>
      <c r="D22" s="465"/>
      <c r="E22" s="466"/>
      <c r="F22" s="465"/>
      <c r="G22" s="465">
        <v>4651503.63</v>
      </c>
      <c r="H22" s="466">
        <v>4651503.63</v>
      </c>
    </row>
    <row r="23" spans="1:9" ht="15" customHeight="1" x14ac:dyDescent="0.2">
      <c r="A23" s="430" t="s">
        <v>265</v>
      </c>
      <c r="B23" s="465">
        <v>894850293.09000003</v>
      </c>
      <c r="C23" s="465"/>
      <c r="D23" s="465"/>
      <c r="E23" s="466">
        <v>894850293.09000003</v>
      </c>
      <c r="F23" s="465"/>
      <c r="G23" s="469">
        <v>4651503.63</v>
      </c>
      <c r="H23" s="466">
        <v>899501796.72000003</v>
      </c>
    </row>
    <row r="24" spans="1:9" ht="15" customHeight="1" x14ac:dyDescent="0.2">
      <c r="A24" s="430" t="s">
        <v>237</v>
      </c>
      <c r="B24" s="465"/>
      <c r="C24" s="465"/>
      <c r="D24" s="465"/>
      <c r="E24" s="466"/>
      <c r="F24" s="465"/>
      <c r="G24" s="469"/>
      <c r="H24" s="466"/>
    </row>
    <row r="25" spans="1:9" ht="15" customHeight="1" x14ac:dyDescent="0.2">
      <c r="A25" s="430" t="s">
        <v>255</v>
      </c>
      <c r="B25" s="465">
        <v>122163936.22</v>
      </c>
      <c r="C25" s="465"/>
      <c r="D25" s="465"/>
      <c r="E25" s="466">
        <v>122163936.22</v>
      </c>
      <c r="F25" s="465"/>
      <c r="G25" s="469"/>
      <c r="H25" s="466">
        <v>122163936.22</v>
      </c>
    </row>
    <row r="26" spans="1:9" ht="15" customHeight="1" x14ac:dyDescent="0.2">
      <c r="A26" s="430" t="s">
        <v>256</v>
      </c>
      <c r="B26" s="465">
        <v>508612390</v>
      </c>
      <c r="C26" s="465"/>
      <c r="D26" s="465"/>
      <c r="E26" s="466">
        <v>508612390</v>
      </c>
      <c r="F26" s="465"/>
      <c r="G26" s="469"/>
      <c r="H26" s="466">
        <v>508612390</v>
      </c>
    </row>
    <row r="27" spans="1:9" ht="15" customHeight="1" x14ac:dyDescent="0.2">
      <c r="A27" s="430" t="s">
        <v>257</v>
      </c>
      <c r="B27" s="465">
        <v>170000444.56999999</v>
      </c>
      <c r="C27" s="465"/>
      <c r="D27" s="465"/>
      <c r="E27" s="470">
        <v>170000444.56999999</v>
      </c>
      <c r="F27" s="465"/>
      <c r="G27" s="469"/>
      <c r="H27" s="466">
        <v>170000444.56999999</v>
      </c>
    </row>
    <row r="28" spans="1:9" ht="15" customHeight="1" x14ac:dyDescent="0.2">
      <c r="A28" s="430" t="s">
        <v>238</v>
      </c>
      <c r="B28" s="465">
        <v>800776770</v>
      </c>
      <c r="C28" s="465"/>
      <c r="D28" s="465"/>
      <c r="E28" s="466">
        <v>800776770</v>
      </c>
      <c r="F28" s="465"/>
      <c r="G28" s="469"/>
      <c r="H28" s="466">
        <v>800776770</v>
      </c>
    </row>
    <row r="29" spans="1:9" ht="15" customHeight="1" thickBot="1" x14ac:dyDescent="0.25">
      <c r="A29" s="430" t="s">
        <v>239</v>
      </c>
      <c r="B29" s="465">
        <v>1695627063</v>
      </c>
      <c r="C29" s="465"/>
      <c r="D29" s="465"/>
      <c r="E29" s="466">
        <v>1695627063</v>
      </c>
      <c r="F29" s="465"/>
      <c r="G29" s="465">
        <v>4651503.63</v>
      </c>
      <c r="H29" s="470">
        <v>1700278567</v>
      </c>
    </row>
    <row r="30" spans="1:9" ht="15" customHeight="1" thickTop="1" thickBot="1" x14ac:dyDescent="0.25">
      <c r="A30" s="372" t="s">
        <v>240</v>
      </c>
      <c r="B30" s="471">
        <v>3380630782</v>
      </c>
      <c r="C30" s="472"/>
      <c r="D30" s="472"/>
      <c r="E30" s="471">
        <v>3380630782</v>
      </c>
      <c r="F30" s="472"/>
      <c r="G30" s="471">
        <v>4651503.63</v>
      </c>
      <c r="H30" s="473">
        <v>3385282286</v>
      </c>
    </row>
    <row r="31" spans="1:9" ht="15" customHeight="1" thickTop="1" x14ac:dyDescent="0.2">
      <c r="A31" s="447" t="s">
        <v>229</v>
      </c>
      <c r="B31" s="475">
        <v>810457400</v>
      </c>
      <c r="C31" s="475"/>
      <c r="D31" s="474"/>
      <c r="E31" s="475">
        <v>810457400</v>
      </c>
      <c r="F31" s="474"/>
      <c r="G31" s="475">
        <v>9066506.4900000002</v>
      </c>
      <c r="H31" s="475">
        <v>819523906</v>
      </c>
    </row>
    <row r="32" spans="1:9" ht="15" customHeight="1" x14ac:dyDescent="0.2">
      <c r="A32" s="430" t="s">
        <v>241</v>
      </c>
      <c r="B32" s="469"/>
      <c r="C32" s="469"/>
      <c r="D32" s="465"/>
      <c r="E32" s="466"/>
      <c r="F32" s="469"/>
      <c r="G32" s="465"/>
      <c r="H32" s="470"/>
    </row>
    <row r="33" spans="1:8" ht="15" customHeight="1" x14ac:dyDescent="0.2">
      <c r="A33" s="430" t="s">
        <v>263</v>
      </c>
      <c r="B33" s="469">
        <v>35890004.200000003</v>
      </c>
      <c r="C33" s="465"/>
      <c r="D33" s="469"/>
      <c r="E33" s="465">
        <v>35890004.200000003</v>
      </c>
      <c r="F33" s="469"/>
      <c r="G33" s="465"/>
      <c r="H33" s="469">
        <v>35890004.200000003</v>
      </c>
    </row>
    <row r="34" spans="1:8" ht="15" customHeight="1" x14ac:dyDescent="0.2">
      <c r="A34" s="446" t="s">
        <v>264</v>
      </c>
      <c r="B34" s="469">
        <v>4549501.72</v>
      </c>
      <c r="C34" s="465"/>
      <c r="D34" s="469"/>
      <c r="E34" s="466">
        <v>4549501.72</v>
      </c>
      <c r="F34" s="469"/>
      <c r="G34" s="465"/>
      <c r="H34" s="469">
        <v>4549501.72</v>
      </c>
    </row>
    <row r="35" spans="1:8" ht="15" customHeight="1" x14ac:dyDescent="0.2">
      <c r="A35" s="446" t="s">
        <v>266</v>
      </c>
      <c r="B35" s="470">
        <v>31340502.48</v>
      </c>
      <c r="C35" s="466"/>
      <c r="D35" s="470"/>
      <c r="E35" s="466">
        <v>31340502.48</v>
      </c>
      <c r="F35" s="470"/>
      <c r="G35" s="466"/>
      <c r="H35" s="470">
        <v>31340502.48</v>
      </c>
    </row>
    <row r="36" spans="1:8" ht="15" customHeight="1" x14ac:dyDescent="0.2">
      <c r="A36" s="430" t="s">
        <v>243</v>
      </c>
      <c r="B36" s="469"/>
      <c r="C36" s="465"/>
      <c r="D36" s="469"/>
      <c r="E36" s="466"/>
      <c r="F36" s="469"/>
      <c r="G36" s="465"/>
      <c r="H36" s="470"/>
    </row>
    <row r="37" spans="1:8" ht="15" customHeight="1" x14ac:dyDescent="0.2">
      <c r="A37" s="430" t="s">
        <v>260</v>
      </c>
      <c r="B37" s="465">
        <v>219726647.38999999</v>
      </c>
      <c r="C37" s="469"/>
      <c r="D37" s="465"/>
      <c r="E37" s="469">
        <v>219726647.38999999</v>
      </c>
      <c r="F37" s="465"/>
      <c r="G37" s="465"/>
      <c r="H37" s="469">
        <v>219726647.38999999</v>
      </c>
    </row>
    <row r="38" spans="1:8" ht="15" customHeight="1" x14ac:dyDescent="0.2">
      <c r="A38" s="430" t="s">
        <v>261</v>
      </c>
      <c r="B38" s="465">
        <v>158824624.41</v>
      </c>
      <c r="C38" s="465"/>
      <c r="D38" s="465"/>
      <c r="E38" s="465">
        <v>158824624.41</v>
      </c>
      <c r="F38" s="465"/>
      <c r="G38" s="465"/>
      <c r="H38" s="469">
        <v>158824624.41</v>
      </c>
    </row>
    <row r="39" spans="1:8" ht="15" customHeight="1" x14ac:dyDescent="0.2">
      <c r="A39" s="435" t="s">
        <v>244</v>
      </c>
      <c r="B39" s="476">
        <v>60902022.979999997</v>
      </c>
      <c r="C39" s="477"/>
      <c r="D39" s="477"/>
      <c r="E39" s="476">
        <v>60902022.979999997</v>
      </c>
      <c r="F39" s="477"/>
      <c r="G39" s="477"/>
      <c r="H39" s="476">
        <v>60902022.979999997</v>
      </c>
    </row>
    <row r="40" spans="1:8" ht="15" customHeight="1" thickBot="1" x14ac:dyDescent="0.25">
      <c r="A40" s="430" t="s">
        <v>10</v>
      </c>
      <c r="B40" s="465">
        <v>167849563.23938227</v>
      </c>
      <c r="C40" s="465"/>
      <c r="D40" s="465"/>
      <c r="E40" s="466">
        <v>167849563.23938227</v>
      </c>
      <c r="F40" s="465"/>
      <c r="G40" s="465"/>
      <c r="H40" s="478">
        <v>167849563.23938227</v>
      </c>
    </row>
    <row r="41" spans="1:8" ht="13.5" thickTop="1" thickBot="1" x14ac:dyDescent="0.25">
      <c r="A41" s="372" t="s">
        <v>11</v>
      </c>
      <c r="B41" s="471">
        <v>1070549488.6993823</v>
      </c>
      <c r="C41" s="472"/>
      <c r="D41" s="472"/>
      <c r="E41" s="471">
        <v>1070549488.6993823</v>
      </c>
      <c r="F41" s="472"/>
      <c r="G41" s="471">
        <v>9066506.4900000002</v>
      </c>
      <c r="H41" s="473">
        <v>1079615995.1893823</v>
      </c>
    </row>
    <row r="42" spans="1:8" ht="12.75" thickTop="1" x14ac:dyDescent="0.2"/>
    <row r="43" spans="1:8" x14ac:dyDescent="0.2">
      <c r="E43" s="479"/>
    </row>
    <row r="44" spans="1:8" x14ac:dyDescent="0.2">
      <c r="E44" s="479"/>
    </row>
  </sheetData>
  <mergeCells count="2012">
    <mergeCell ref="WSN2:WSO2"/>
    <mergeCell ref="WSV2:WSW2"/>
    <mergeCell ref="WTD2:WTE2"/>
    <mergeCell ref="WTL2:WTM2"/>
    <mergeCell ref="WQZ2:WRA2"/>
    <mergeCell ref="WRH2:WRI2"/>
    <mergeCell ref="WRP2:WRQ2"/>
    <mergeCell ref="WRX2:WRY2"/>
    <mergeCell ref="WSF2:WSG2"/>
    <mergeCell ref="WPL2:WPM2"/>
    <mergeCell ref="WPT2:WPU2"/>
    <mergeCell ref="WQB2:WQC2"/>
    <mergeCell ref="WQJ2:WQK2"/>
    <mergeCell ref="WQR2:WQS2"/>
    <mergeCell ref="WNX2:WNY2"/>
    <mergeCell ref="WOF2:WOG2"/>
    <mergeCell ref="WON2:WOO2"/>
    <mergeCell ref="WOV2:WOW2"/>
    <mergeCell ref="WPD2:WPE2"/>
    <mergeCell ref="WMJ2:WMK2"/>
    <mergeCell ref="WMR2:WMS2"/>
    <mergeCell ref="WMZ2:WNA2"/>
    <mergeCell ref="WNH2:WNI2"/>
    <mergeCell ref="WNP2:WNQ2"/>
    <mergeCell ref="WKV2:WKW2"/>
    <mergeCell ref="WLD2:WLE2"/>
    <mergeCell ref="WLL2:WLM2"/>
    <mergeCell ref="WLT2:WLU2"/>
    <mergeCell ref="WMB2:WMC2"/>
    <mergeCell ref="WJH2:WJI2"/>
    <mergeCell ref="WJP2:WJQ2"/>
    <mergeCell ref="WJX2:WJY2"/>
    <mergeCell ref="WKF2:WKG2"/>
    <mergeCell ref="WKN2:WKO2"/>
    <mergeCell ref="WHT2:WHU2"/>
    <mergeCell ref="WIB2:WIC2"/>
    <mergeCell ref="WIJ2:WIK2"/>
    <mergeCell ref="WIR2:WIS2"/>
    <mergeCell ref="WIZ2:WJA2"/>
    <mergeCell ref="WGF2:WGG2"/>
    <mergeCell ref="WGN2:WGO2"/>
    <mergeCell ref="WGV2:WGW2"/>
    <mergeCell ref="WHD2:WHE2"/>
    <mergeCell ref="WHL2:WHM2"/>
    <mergeCell ref="WER2:WES2"/>
    <mergeCell ref="WEZ2:WFA2"/>
    <mergeCell ref="WFH2:WFI2"/>
    <mergeCell ref="WFP2:WFQ2"/>
    <mergeCell ref="WFX2:WFY2"/>
    <mergeCell ref="WDD2:WDE2"/>
    <mergeCell ref="WDL2:WDM2"/>
    <mergeCell ref="WDT2:WDU2"/>
    <mergeCell ref="WEB2:WEC2"/>
    <mergeCell ref="WEJ2:WEK2"/>
    <mergeCell ref="WBP2:WBQ2"/>
    <mergeCell ref="WBX2:WBY2"/>
    <mergeCell ref="WCF2:WCG2"/>
    <mergeCell ref="WCN2:WCO2"/>
    <mergeCell ref="WCV2:WCW2"/>
    <mergeCell ref="WAB2:WAC2"/>
    <mergeCell ref="WAJ2:WAK2"/>
    <mergeCell ref="WAR2:WAS2"/>
    <mergeCell ref="WAZ2:WBA2"/>
    <mergeCell ref="WBH2:WBI2"/>
    <mergeCell ref="VYN2:VYO2"/>
    <mergeCell ref="VYV2:VYW2"/>
    <mergeCell ref="VZD2:VZE2"/>
    <mergeCell ref="VZL2:VZM2"/>
    <mergeCell ref="VZT2:VZU2"/>
    <mergeCell ref="VWZ2:VXA2"/>
    <mergeCell ref="VXH2:VXI2"/>
    <mergeCell ref="VXP2:VXQ2"/>
    <mergeCell ref="VXX2:VXY2"/>
    <mergeCell ref="VYF2:VYG2"/>
    <mergeCell ref="VVL2:VVM2"/>
    <mergeCell ref="VVT2:VVU2"/>
    <mergeCell ref="VWB2:VWC2"/>
    <mergeCell ref="VWJ2:VWK2"/>
    <mergeCell ref="VWR2:VWS2"/>
    <mergeCell ref="VTX2:VTY2"/>
    <mergeCell ref="VUF2:VUG2"/>
    <mergeCell ref="VUN2:VUO2"/>
    <mergeCell ref="VUV2:VUW2"/>
    <mergeCell ref="VVD2:VVE2"/>
    <mergeCell ref="VSJ2:VSK2"/>
    <mergeCell ref="VSR2:VSS2"/>
    <mergeCell ref="VSZ2:VTA2"/>
    <mergeCell ref="VTH2:VTI2"/>
    <mergeCell ref="VTP2:VTQ2"/>
    <mergeCell ref="VQV2:VQW2"/>
    <mergeCell ref="VRD2:VRE2"/>
    <mergeCell ref="VRL2:VRM2"/>
    <mergeCell ref="VRT2:VRU2"/>
    <mergeCell ref="VSB2:VSC2"/>
    <mergeCell ref="VPH2:VPI2"/>
    <mergeCell ref="VPP2:VPQ2"/>
    <mergeCell ref="VPX2:VPY2"/>
    <mergeCell ref="VQF2:VQG2"/>
    <mergeCell ref="VQN2:VQO2"/>
    <mergeCell ref="VNT2:VNU2"/>
    <mergeCell ref="VOB2:VOC2"/>
    <mergeCell ref="VOJ2:VOK2"/>
    <mergeCell ref="VOR2:VOS2"/>
    <mergeCell ref="VOZ2:VPA2"/>
    <mergeCell ref="VMF2:VMG2"/>
    <mergeCell ref="VMN2:VMO2"/>
    <mergeCell ref="VMV2:VMW2"/>
    <mergeCell ref="VND2:VNE2"/>
    <mergeCell ref="VNL2:VNM2"/>
    <mergeCell ref="VKR2:VKS2"/>
    <mergeCell ref="VKZ2:VLA2"/>
    <mergeCell ref="VLH2:VLI2"/>
    <mergeCell ref="VLP2:VLQ2"/>
    <mergeCell ref="VLX2:VLY2"/>
    <mergeCell ref="VJD2:VJE2"/>
    <mergeCell ref="VJL2:VJM2"/>
    <mergeCell ref="VJT2:VJU2"/>
    <mergeCell ref="VKB2:VKC2"/>
    <mergeCell ref="VKJ2:VKK2"/>
    <mergeCell ref="VHP2:VHQ2"/>
    <mergeCell ref="VHX2:VHY2"/>
    <mergeCell ref="VIF2:VIG2"/>
    <mergeCell ref="VIN2:VIO2"/>
    <mergeCell ref="VIV2:VIW2"/>
    <mergeCell ref="VGB2:VGC2"/>
    <mergeCell ref="VGJ2:VGK2"/>
    <mergeCell ref="VGR2:VGS2"/>
    <mergeCell ref="VGZ2:VHA2"/>
    <mergeCell ref="VHH2:VHI2"/>
    <mergeCell ref="VEN2:VEO2"/>
    <mergeCell ref="VEV2:VEW2"/>
    <mergeCell ref="VFD2:VFE2"/>
    <mergeCell ref="VFL2:VFM2"/>
    <mergeCell ref="VFT2:VFU2"/>
    <mergeCell ref="VCZ2:VDA2"/>
    <mergeCell ref="VDH2:VDI2"/>
    <mergeCell ref="VDP2:VDQ2"/>
    <mergeCell ref="VDX2:VDY2"/>
    <mergeCell ref="VEF2:VEG2"/>
    <mergeCell ref="VBL2:VBM2"/>
    <mergeCell ref="VBT2:VBU2"/>
    <mergeCell ref="VCB2:VCC2"/>
    <mergeCell ref="VCJ2:VCK2"/>
    <mergeCell ref="VCR2:VCS2"/>
    <mergeCell ref="UZX2:UZY2"/>
    <mergeCell ref="VAF2:VAG2"/>
    <mergeCell ref="VAN2:VAO2"/>
    <mergeCell ref="VAV2:VAW2"/>
    <mergeCell ref="VBD2:VBE2"/>
    <mergeCell ref="UYJ2:UYK2"/>
    <mergeCell ref="UYR2:UYS2"/>
    <mergeCell ref="UYZ2:UZA2"/>
    <mergeCell ref="UZH2:UZI2"/>
    <mergeCell ref="UZP2:UZQ2"/>
    <mergeCell ref="UWV2:UWW2"/>
    <mergeCell ref="UXD2:UXE2"/>
    <mergeCell ref="UXL2:UXM2"/>
    <mergeCell ref="UXT2:UXU2"/>
    <mergeCell ref="UYB2:UYC2"/>
    <mergeCell ref="UVH2:UVI2"/>
    <mergeCell ref="UVP2:UVQ2"/>
    <mergeCell ref="UVX2:UVY2"/>
    <mergeCell ref="UWF2:UWG2"/>
    <mergeCell ref="UWN2:UWO2"/>
    <mergeCell ref="UTT2:UTU2"/>
    <mergeCell ref="UUB2:UUC2"/>
    <mergeCell ref="UUJ2:UUK2"/>
    <mergeCell ref="UUR2:UUS2"/>
    <mergeCell ref="UUZ2:UVA2"/>
    <mergeCell ref="USF2:USG2"/>
    <mergeCell ref="USN2:USO2"/>
    <mergeCell ref="USV2:USW2"/>
    <mergeCell ref="UTD2:UTE2"/>
    <mergeCell ref="UTL2:UTM2"/>
    <mergeCell ref="UQR2:UQS2"/>
    <mergeCell ref="UQZ2:URA2"/>
    <mergeCell ref="URH2:URI2"/>
    <mergeCell ref="URP2:URQ2"/>
    <mergeCell ref="URX2:URY2"/>
    <mergeCell ref="UPD2:UPE2"/>
    <mergeCell ref="UPL2:UPM2"/>
    <mergeCell ref="UPT2:UPU2"/>
    <mergeCell ref="UQB2:UQC2"/>
    <mergeCell ref="UQJ2:UQK2"/>
    <mergeCell ref="UNP2:UNQ2"/>
    <mergeCell ref="UNX2:UNY2"/>
    <mergeCell ref="UOF2:UOG2"/>
    <mergeCell ref="UON2:UOO2"/>
    <mergeCell ref="UOV2:UOW2"/>
    <mergeCell ref="UMB2:UMC2"/>
    <mergeCell ref="UMJ2:UMK2"/>
    <mergeCell ref="UMR2:UMS2"/>
    <mergeCell ref="UMZ2:UNA2"/>
    <mergeCell ref="UNH2:UNI2"/>
    <mergeCell ref="UKN2:UKO2"/>
    <mergeCell ref="UKV2:UKW2"/>
    <mergeCell ref="ULD2:ULE2"/>
    <mergeCell ref="ULL2:ULM2"/>
    <mergeCell ref="ULT2:ULU2"/>
    <mergeCell ref="UIZ2:UJA2"/>
    <mergeCell ref="UJH2:UJI2"/>
    <mergeCell ref="UJP2:UJQ2"/>
    <mergeCell ref="UJX2:UJY2"/>
    <mergeCell ref="UKF2:UKG2"/>
    <mergeCell ref="UHL2:UHM2"/>
    <mergeCell ref="UHT2:UHU2"/>
    <mergeCell ref="UIB2:UIC2"/>
    <mergeCell ref="UIJ2:UIK2"/>
    <mergeCell ref="UIR2:UIS2"/>
    <mergeCell ref="UFX2:UFY2"/>
    <mergeCell ref="UGF2:UGG2"/>
    <mergeCell ref="UGN2:UGO2"/>
    <mergeCell ref="UGV2:UGW2"/>
    <mergeCell ref="UHD2:UHE2"/>
    <mergeCell ref="UEJ2:UEK2"/>
    <mergeCell ref="UER2:UES2"/>
    <mergeCell ref="UEZ2:UFA2"/>
    <mergeCell ref="UFH2:UFI2"/>
    <mergeCell ref="UFP2:UFQ2"/>
    <mergeCell ref="UCV2:UCW2"/>
    <mergeCell ref="UDD2:UDE2"/>
    <mergeCell ref="UDL2:UDM2"/>
    <mergeCell ref="UDT2:UDU2"/>
    <mergeCell ref="UEB2:UEC2"/>
    <mergeCell ref="UBH2:UBI2"/>
    <mergeCell ref="UBP2:UBQ2"/>
    <mergeCell ref="UBX2:UBY2"/>
    <mergeCell ref="UCF2:UCG2"/>
    <mergeCell ref="UCN2:UCO2"/>
    <mergeCell ref="TZT2:TZU2"/>
    <mergeCell ref="UAB2:UAC2"/>
    <mergeCell ref="UAJ2:UAK2"/>
    <mergeCell ref="UAR2:UAS2"/>
    <mergeCell ref="UAZ2:UBA2"/>
    <mergeCell ref="TYF2:TYG2"/>
    <mergeCell ref="TYN2:TYO2"/>
    <mergeCell ref="TYV2:TYW2"/>
    <mergeCell ref="TZD2:TZE2"/>
    <mergeCell ref="TZL2:TZM2"/>
    <mergeCell ref="TWR2:TWS2"/>
    <mergeCell ref="TWZ2:TXA2"/>
    <mergeCell ref="TXH2:TXI2"/>
    <mergeCell ref="TXP2:TXQ2"/>
    <mergeCell ref="TXX2:TXY2"/>
    <mergeCell ref="TVD2:TVE2"/>
    <mergeCell ref="TVL2:TVM2"/>
    <mergeCell ref="TVT2:TVU2"/>
    <mergeCell ref="TWB2:TWC2"/>
    <mergeCell ref="TWJ2:TWK2"/>
    <mergeCell ref="TTP2:TTQ2"/>
    <mergeCell ref="TTX2:TTY2"/>
    <mergeCell ref="TUF2:TUG2"/>
    <mergeCell ref="TUN2:TUO2"/>
    <mergeCell ref="TUV2:TUW2"/>
    <mergeCell ref="TSB2:TSC2"/>
    <mergeCell ref="TSJ2:TSK2"/>
    <mergeCell ref="TSR2:TSS2"/>
    <mergeCell ref="TSZ2:TTA2"/>
    <mergeCell ref="TTH2:TTI2"/>
    <mergeCell ref="TQN2:TQO2"/>
    <mergeCell ref="TQV2:TQW2"/>
    <mergeCell ref="TRD2:TRE2"/>
    <mergeCell ref="TRL2:TRM2"/>
    <mergeCell ref="TRT2:TRU2"/>
    <mergeCell ref="TOZ2:TPA2"/>
    <mergeCell ref="TPH2:TPI2"/>
    <mergeCell ref="TPP2:TPQ2"/>
    <mergeCell ref="TPX2:TPY2"/>
    <mergeCell ref="TQF2:TQG2"/>
    <mergeCell ref="TNL2:TNM2"/>
    <mergeCell ref="TNT2:TNU2"/>
    <mergeCell ref="TOB2:TOC2"/>
    <mergeCell ref="TOJ2:TOK2"/>
    <mergeCell ref="TOR2:TOS2"/>
    <mergeCell ref="TLX2:TLY2"/>
    <mergeCell ref="TMF2:TMG2"/>
    <mergeCell ref="TMN2:TMO2"/>
    <mergeCell ref="TMV2:TMW2"/>
    <mergeCell ref="TND2:TNE2"/>
    <mergeCell ref="TKJ2:TKK2"/>
    <mergeCell ref="TKR2:TKS2"/>
    <mergeCell ref="TKZ2:TLA2"/>
    <mergeCell ref="TLH2:TLI2"/>
    <mergeCell ref="TLP2:TLQ2"/>
    <mergeCell ref="TIV2:TIW2"/>
    <mergeCell ref="TJD2:TJE2"/>
    <mergeCell ref="TJL2:TJM2"/>
    <mergeCell ref="TJT2:TJU2"/>
    <mergeCell ref="TKB2:TKC2"/>
    <mergeCell ref="THH2:THI2"/>
    <mergeCell ref="THP2:THQ2"/>
    <mergeCell ref="THX2:THY2"/>
    <mergeCell ref="TIF2:TIG2"/>
    <mergeCell ref="TIN2:TIO2"/>
    <mergeCell ref="TFT2:TFU2"/>
    <mergeCell ref="TGB2:TGC2"/>
    <mergeCell ref="TGJ2:TGK2"/>
    <mergeCell ref="TGR2:TGS2"/>
    <mergeCell ref="TGZ2:THA2"/>
    <mergeCell ref="TEF2:TEG2"/>
    <mergeCell ref="TEN2:TEO2"/>
    <mergeCell ref="TEV2:TEW2"/>
    <mergeCell ref="TFD2:TFE2"/>
    <mergeCell ref="TFL2:TFM2"/>
    <mergeCell ref="TCR2:TCS2"/>
    <mergeCell ref="TCZ2:TDA2"/>
    <mergeCell ref="TDH2:TDI2"/>
    <mergeCell ref="TDP2:TDQ2"/>
    <mergeCell ref="TDX2:TDY2"/>
    <mergeCell ref="TBD2:TBE2"/>
    <mergeCell ref="TBL2:TBM2"/>
    <mergeCell ref="TBT2:TBU2"/>
    <mergeCell ref="TCB2:TCC2"/>
    <mergeCell ref="TCJ2:TCK2"/>
    <mergeCell ref="SZP2:SZQ2"/>
    <mergeCell ref="SZX2:SZY2"/>
    <mergeCell ref="TAF2:TAG2"/>
    <mergeCell ref="TAN2:TAO2"/>
    <mergeCell ref="TAV2:TAW2"/>
    <mergeCell ref="SYB2:SYC2"/>
    <mergeCell ref="SYJ2:SYK2"/>
    <mergeCell ref="SYR2:SYS2"/>
    <mergeCell ref="SYZ2:SZA2"/>
    <mergeCell ref="SZH2:SZI2"/>
    <mergeCell ref="SWN2:SWO2"/>
    <mergeCell ref="SWV2:SWW2"/>
    <mergeCell ref="SXD2:SXE2"/>
    <mergeCell ref="SXL2:SXM2"/>
    <mergeCell ref="SXT2:SXU2"/>
    <mergeCell ref="SUZ2:SVA2"/>
    <mergeCell ref="SVH2:SVI2"/>
    <mergeCell ref="SVP2:SVQ2"/>
    <mergeCell ref="SVX2:SVY2"/>
    <mergeCell ref="SWF2:SWG2"/>
    <mergeCell ref="STL2:STM2"/>
    <mergeCell ref="STT2:STU2"/>
    <mergeCell ref="SUB2:SUC2"/>
    <mergeCell ref="SUJ2:SUK2"/>
    <mergeCell ref="SUR2:SUS2"/>
    <mergeCell ref="SRX2:SRY2"/>
    <mergeCell ref="SSF2:SSG2"/>
    <mergeCell ref="SSN2:SSO2"/>
    <mergeCell ref="SSV2:SSW2"/>
    <mergeCell ref="STD2:STE2"/>
    <mergeCell ref="SQJ2:SQK2"/>
    <mergeCell ref="SQR2:SQS2"/>
    <mergeCell ref="SQZ2:SRA2"/>
    <mergeCell ref="SRH2:SRI2"/>
    <mergeCell ref="SRP2:SRQ2"/>
    <mergeCell ref="SOV2:SOW2"/>
    <mergeCell ref="SPD2:SPE2"/>
    <mergeCell ref="SPL2:SPM2"/>
    <mergeCell ref="SPT2:SPU2"/>
    <mergeCell ref="SQB2:SQC2"/>
    <mergeCell ref="SNH2:SNI2"/>
    <mergeCell ref="SNP2:SNQ2"/>
    <mergeCell ref="SNX2:SNY2"/>
    <mergeCell ref="SOF2:SOG2"/>
    <mergeCell ref="SON2:SOO2"/>
    <mergeCell ref="SLT2:SLU2"/>
    <mergeCell ref="SMB2:SMC2"/>
    <mergeCell ref="SMJ2:SMK2"/>
    <mergeCell ref="SMR2:SMS2"/>
    <mergeCell ref="SMZ2:SNA2"/>
    <mergeCell ref="SKF2:SKG2"/>
    <mergeCell ref="SKN2:SKO2"/>
    <mergeCell ref="SKV2:SKW2"/>
    <mergeCell ref="SLD2:SLE2"/>
    <mergeCell ref="SLL2:SLM2"/>
    <mergeCell ref="SIR2:SIS2"/>
    <mergeCell ref="SIZ2:SJA2"/>
    <mergeCell ref="SJH2:SJI2"/>
    <mergeCell ref="SJP2:SJQ2"/>
    <mergeCell ref="SJX2:SJY2"/>
    <mergeCell ref="SHD2:SHE2"/>
    <mergeCell ref="SHL2:SHM2"/>
    <mergeCell ref="SHT2:SHU2"/>
    <mergeCell ref="SIB2:SIC2"/>
    <mergeCell ref="SIJ2:SIK2"/>
    <mergeCell ref="SFP2:SFQ2"/>
    <mergeCell ref="SFX2:SFY2"/>
    <mergeCell ref="SGF2:SGG2"/>
    <mergeCell ref="SGN2:SGO2"/>
    <mergeCell ref="SGV2:SGW2"/>
    <mergeCell ref="SEB2:SEC2"/>
    <mergeCell ref="SEJ2:SEK2"/>
    <mergeCell ref="SER2:SES2"/>
    <mergeCell ref="SEZ2:SFA2"/>
    <mergeCell ref="SFH2:SFI2"/>
    <mergeCell ref="SCN2:SCO2"/>
    <mergeCell ref="SCV2:SCW2"/>
    <mergeCell ref="SDD2:SDE2"/>
    <mergeCell ref="SDL2:SDM2"/>
    <mergeCell ref="SDT2:SDU2"/>
    <mergeCell ref="SAZ2:SBA2"/>
    <mergeCell ref="SBH2:SBI2"/>
    <mergeCell ref="SBP2:SBQ2"/>
    <mergeCell ref="SBX2:SBY2"/>
    <mergeCell ref="SCF2:SCG2"/>
    <mergeCell ref="RZL2:RZM2"/>
    <mergeCell ref="RZT2:RZU2"/>
    <mergeCell ref="SAB2:SAC2"/>
    <mergeCell ref="SAJ2:SAK2"/>
    <mergeCell ref="SAR2:SAS2"/>
    <mergeCell ref="RXX2:RXY2"/>
    <mergeCell ref="RYF2:RYG2"/>
    <mergeCell ref="RYN2:RYO2"/>
    <mergeCell ref="RYV2:RYW2"/>
    <mergeCell ref="RZD2:RZE2"/>
    <mergeCell ref="RWJ2:RWK2"/>
    <mergeCell ref="RWR2:RWS2"/>
    <mergeCell ref="RWZ2:RXA2"/>
    <mergeCell ref="RXH2:RXI2"/>
    <mergeCell ref="RXP2:RXQ2"/>
    <mergeCell ref="RUV2:RUW2"/>
    <mergeCell ref="RVD2:RVE2"/>
    <mergeCell ref="RVL2:RVM2"/>
    <mergeCell ref="RVT2:RVU2"/>
    <mergeCell ref="RWB2:RWC2"/>
    <mergeCell ref="RTH2:RTI2"/>
    <mergeCell ref="RTP2:RTQ2"/>
    <mergeCell ref="RTX2:RTY2"/>
    <mergeCell ref="RUF2:RUG2"/>
    <mergeCell ref="RUN2:RUO2"/>
    <mergeCell ref="RRT2:RRU2"/>
    <mergeCell ref="RSB2:RSC2"/>
    <mergeCell ref="RSJ2:RSK2"/>
    <mergeCell ref="RSR2:RSS2"/>
    <mergeCell ref="RSZ2:RTA2"/>
    <mergeCell ref="RQF2:RQG2"/>
    <mergeCell ref="RQN2:RQO2"/>
    <mergeCell ref="RQV2:RQW2"/>
    <mergeCell ref="RRD2:RRE2"/>
    <mergeCell ref="RRL2:RRM2"/>
    <mergeCell ref="ROR2:ROS2"/>
    <mergeCell ref="ROZ2:RPA2"/>
    <mergeCell ref="RPH2:RPI2"/>
    <mergeCell ref="RPP2:RPQ2"/>
    <mergeCell ref="RPX2:RPY2"/>
    <mergeCell ref="RND2:RNE2"/>
    <mergeCell ref="RNL2:RNM2"/>
    <mergeCell ref="RNT2:RNU2"/>
    <mergeCell ref="ROB2:ROC2"/>
    <mergeCell ref="ROJ2:ROK2"/>
    <mergeCell ref="RLP2:RLQ2"/>
    <mergeCell ref="RLX2:RLY2"/>
    <mergeCell ref="RMF2:RMG2"/>
    <mergeCell ref="RMN2:RMO2"/>
    <mergeCell ref="RMV2:RMW2"/>
    <mergeCell ref="RKB2:RKC2"/>
    <mergeCell ref="RKJ2:RKK2"/>
    <mergeCell ref="RKR2:RKS2"/>
    <mergeCell ref="RKZ2:RLA2"/>
    <mergeCell ref="RLH2:RLI2"/>
    <mergeCell ref="RIN2:RIO2"/>
    <mergeCell ref="RIV2:RIW2"/>
    <mergeCell ref="RJD2:RJE2"/>
    <mergeCell ref="RJL2:RJM2"/>
    <mergeCell ref="RJT2:RJU2"/>
    <mergeCell ref="RGZ2:RHA2"/>
    <mergeCell ref="RHH2:RHI2"/>
    <mergeCell ref="RHP2:RHQ2"/>
    <mergeCell ref="RHX2:RHY2"/>
    <mergeCell ref="RIF2:RIG2"/>
    <mergeCell ref="RFL2:RFM2"/>
    <mergeCell ref="RFT2:RFU2"/>
    <mergeCell ref="RGB2:RGC2"/>
    <mergeCell ref="RGJ2:RGK2"/>
    <mergeCell ref="RGR2:RGS2"/>
    <mergeCell ref="RDX2:RDY2"/>
    <mergeCell ref="REF2:REG2"/>
    <mergeCell ref="REN2:REO2"/>
    <mergeCell ref="REV2:REW2"/>
    <mergeCell ref="RFD2:RFE2"/>
    <mergeCell ref="RCJ2:RCK2"/>
    <mergeCell ref="RCR2:RCS2"/>
    <mergeCell ref="RCZ2:RDA2"/>
    <mergeCell ref="RDH2:RDI2"/>
    <mergeCell ref="RDP2:RDQ2"/>
    <mergeCell ref="RAV2:RAW2"/>
    <mergeCell ref="RBD2:RBE2"/>
    <mergeCell ref="RBL2:RBM2"/>
    <mergeCell ref="RBT2:RBU2"/>
    <mergeCell ref="RCB2:RCC2"/>
    <mergeCell ref="QZH2:QZI2"/>
    <mergeCell ref="QZP2:QZQ2"/>
    <mergeCell ref="QZX2:QZY2"/>
    <mergeCell ref="RAF2:RAG2"/>
    <mergeCell ref="RAN2:RAO2"/>
    <mergeCell ref="QXT2:QXU2"/>
    <mergeCell ref="QYB2:QYC2"/>
    <mergeCell ref="QYJ2:QYK2"/>
    <mergeCell ref="QYR2:QYS2"/>
    <mergeCell ref="QYZ2:QZA2"/>
    <mergeCell ref="QWF2:QWG2"/>
    <mergeCell ref="QWN2:QWO2"/>
    <mergeCell ref="QWV2:QWW2"/>
    <mergeCell ref="QXD2:QXE2"/>
    <mergeCell ref="QXL2:QXM2"/>
    <mergeCell ref="QUR2:QUS2"/>
    <mergeCell ref="QUZ2:QVA2"/>
    <mergeCell ref="QVH2:QVI2"/>
    <mergeCell ref="QVP2:QVQ2"/>
    <mergeCell ref="QVX2:QVY2"/>
    <mergeCell ref="QTD2:QTE2"/>
    <mergeCell ref="QTL2:QTM2"/>
    <mergeCell ref="QTT2:QTU2"/>
    <mergeCell ref="QUB2:QUC2"/>
    <mergeCell ref="QUJ2:QUK2"/>
    <mergeCell ref="QRP2:QRQ2"/>
    <mergeCell ref="QRX2:QRY2"/>
    <mergeCell ref="QSF2:QSG2"/>
    <mergeCell ref="QSN2:QSO2"/>
    <mergeCell ref="QSV2:QSW2"/>
    <mergeCell ref="QQB2:QQC2"/>
    <mergeCell ref="QQJ2:QQK2"/>
    <mergeCell ref="QQR2:QQS2"/>
    <mergeCell ref="QQZ2:QRA2"/>
    <mergeCell ref="QRH2:QRI2"/>
    <mergeCell ref="QON2:QOO2"/>
    <mergeCell ref="QOV2:QOW2"/>
    <mergeCell ref="QPD2:QPE2"/>
    <mergeCell ref="QPL2:QPM2"/>
    <mergeCell ref="QPT2:QPU2"/>
    <mergeCell ref="QMZ2:QNA2"/>
    <mergeCell ref="QNH2:QNI2"/>
    <mergeCell ref="QNP2:QNQ2"/>
    <mergeCell ref="QNX2:QNY2"/>
    <mergeCell ref="QOF2:QOG2"/>
    <mergeCell ref="QLL2:QLM2"/>
    <mergeCell ref="QLT2:QLU2"/>
    <mergeCell ref="QMB2:QMC2"/>
    <mergeCell ref="QMJ2:QMK2"/>
    <mergeCell ref="QMR2:QMS2"/>
    <mergeCell ref="QJX2:QJY2"/>
    <mergeCell ref="QKF2:QKG2"/>
    <mergeCell ref="QKN2:QKO2"/>
    <mergeCell ref="QKV2:QKW2"/>
    <mergeCell ref="QLD2:QLE2"/>
    <mergeCell ref="QIJ2:QIK2"/>
    <mergeCell ref="QIR2:QIS2"/>
    <mergeCell ref="QIZ2:QJA2"/>
    <mergeCell ref="QJH2:QJI2"/>
    <mergeCell ref="QJP2:QJQ2"/>
    <mergeCell ref="QGV2:QGW2"/>
    <mergeCell ref="QHD2:QHE2"/>
    <mergeCell ref="QHL2:QHM2"/>
    <mergeCell ref="QHT2:QHU2"/>
    <mergeCell ref="QIB2:QIC2"/>
    <mergeCell ref="QFH2:QFI2"/>
    <mergeCell ref="QFP2:QFQ2"/>
    <mergeCell ref="QFX2:QFY2"/>
    <mergeCell ref="QGF2:QGG2"/>
    <mergeCell ref="QGN2:QGO2"/>
    <mergeCell ref="QDT2:QDU2"/>
    <mergeCell ref="QEB2:QEC2"/>
    <mergeCell ref="QEJ2:QEK2"/>
    <mergeCell ref="QER2:QES2"/>
    <mergeCell ref="QEZ2:QFA2"/>
    <mergeCell ref="QCF2:QCG2"/>
    <mergeCell ref="QCN2:QCO2"/>
    <mergeCell ref="QCV2:QCW2"/>
    <mergeCell ref="QDD2:QDE2"/>
    <mergeCell ref="QDL2:QDM2"/>
    <mergeCell ref="QAR2:QAS2"/>
    <mergeCell ref="QAZ2:QBA2"/>
    <mergeCell ref="QBH2:QBI2"/>
    <mergeCell ref="QBP2:QBQ2"/>
    <mergeCell ref="QBX2:QBY2"/>
    <mergeCell ref="PZD2:PZE2"/>
    <mergeCell ref="PZL2:PZM2"/>
    <mergeCell ref="PZT2:PZU2"/>
    <mergeCell ref="QAB2:QAC2"/>
    <mergeCell ref="QAJ2:QAK2"/>
    <mergeCell ref="PXP2:PXQ2"/>
    <mergeCell ref="PXX2:PXY2"/>
    <mergeCell ref="PYF2:PYG2"/>
    <mergeCell ref="PYN2:PYO2"/>
    <mergeCell ref="PYV2:PYW2"/>
    <mergeCell ref="PWB2:PWC2"/>
    <mergeCell ref="PWJ2:PWK2"/>
    <mergeCell ref="PWR2:PWS2"/>
    <mergeCell ref="PWZ2:PXA2"/>
    <mergeCell ref="PXH2:PXI2"/>
    <mergeCell ref="PUN2:PUO2"/>
    <mergeCell ref="PUV2:PUW2"/>
    <mergeCell ref="PVD2:PVE2"/>
    <mergeCell ref="PVL2:PVM2"/>
    <mergeCell ref="PVT2:PVU2"/>
    <mergeCell ref="PSZ2:PTA2"/>
    <mergeCell ref="PTH2:PTI2"/>
    <mergeCell ref="PTP2:PTQ2"/>
    <mergeCell ref="PTX2:PTY2"/>
    <mergeCell ref="PUF2:PUG2"/>
    <mergeCell ref="PRL2:PRM2"/>
    <mergeCell ref="PRT2:PRU2"/>
    <mergeCell ref="PSB2:PSC2"/>
    <mergeCell ref="PSJ2:PSK2"/>
    <mergeCell ref="PSR2:PSS2"/>
    <mergeCell ref="PPX2:PPY2"/>
    <mergeCell ref="PQF2:PQG2"/>
    <mergeCell ref="PQN2:PQO2"/>
    <mergeCell ref="PQV2:PQW2"/>
    <mergeCell ref="PRD2:PRE2"/>
    <mergeCell ref="POJ2:POK2"/>
    <mergeCell ref="POR2:POS2"/>
    <mergeCell ref="POZ2:PPA2"/>
    <mergeCell ref="PPH2:PPI2"/>
    <mergeCell ref="PPP2:PPQ2"/>
    <mergeCell ref="PMV2:PMW2"/>
    <mergeCell ref="PND2:PNE2"/>
    <mergeCell ref="PNL2:PNM2"/>
    <mergeCell ref="PNT2:PNU2"/>
    <mergeCell ref="POB2:POC2"/>
    <mergeCell ref="PLH2:PLI2"/>
    <mergeCell ref="PLP2:PLQ2"/>
    <mergeCell ref="PLX2:PLY2"/>
    <mergeCell ref="PMF2:PMG2"/>
    <mergeCell ref="PMN2:PMO2"/>
    <mergeCell ref="PJT2:PJU2"/>
    <mergeCell ref="PKB2:PKC2"/>
    <mergeCell ref="PKJ2:PKK2"/>
    <mergeCell ref="PKR2:PKS2"/>
    <mergeCell ref="PKZ2:PLA2"/>
    <mergeCell ref="PIF2:PIG2"/>
    <mergeCell ref="PIN2:PIO2"/>
    <mergeCell ref="PIV2:PIW2"/>
    <mergeCell ref="PJD2:PJE2"/>
    <mergeCell ref="PJL2:PJM2"/>
    <mergeCell ref="PGR2:PGS2"/>
    <mergeCell ref="PGZ2:PHA2"/>
    <mergeCell ref="PHH2:PHI2"/>
    <mergeCell ref="PHP2:PHQ2"/>
    <mergeCell ref="PHX2:PHY2"/>
    <mergeCell ref="PFD2:PFE2"/>
    <mergeCell ref="PFL2:PFM2"/>
    <mergeCell ref="PFT2:PFU2"/>
    <mergeCell ref="PGB2:PGC2"/>
    <mergeCell ref="PGJ2:PGK2"/>
    <mergeCell ref="PDP2:PDQ2"/>
    <mergeCell ref="PDX2:PDY2"/>
    <mergeCell ref="PEF2:PEG2"/>
    <mergeCell ref="PEN2:PEO2"/>
    <mergeCell ref="PEV2:PEW2"/>
    <mergeCell ref="PCB2:PCC2"/>
    <mergeCell ref="PCJ2:PCK2"/>
    <mergeCell ref="PCR2:PCS2"/>
    <mergeCell ref="PCZ2:PDA2"/>
    <mergeCell ref="PDH2:PDI2"/>
    <mergeCell ref="PAN2:PAO2"/>
    <mergeCell ref="PAV2:PAW2"/>
    <mergeCell ref="PBD2:PBE2"/>
    <mergeCell ref="PBL2:PBM2"/>
    <mergeCell ref="PBT2:PBU2"/>
    <mergeCell ref="OYZ2:OZA2"/>
    <mergeCell ref="OZH2:OZI2"/>
    <mergeCell ref="OZP2:OZQ2"/>
    <mergeCell ref="OZX2:OZY2"/>
    <mergeCell ref="PAF2:PAG2"/>
    <mergeCell ref="OXL2:OXM2"/>
    <mergeCell ref="OXT2:OXU2"/>
    <mergeCell ref="OYB2:OYC2"/>
    <mergeCell ref="OYJ2:OYK2"/>
    <mergeCell ref="OYR2:OYS2"/>
    <mergeCell ref="OVX2:OVY2"/>
    <mergeCell ref="OWF2:OWG2"/>
    <mergeCell ref="OWN2:OWO2"/>
    <mergeCell ref="OWV2:OWW2"/>
    <mergeCell ref="OXD2:OXE2"/>
    <mergeCell ref="OUJ2:OUK2"/>
    <mergeCell ref="OUR2:OUS2"/>
    <mergeCell ref="OUZ2:OVA2"/>
    <mergeCell ref="OVH2:OVI2"/>
    <mergeCell ref="OVP2:OVQ2"/>
    <mergeCell ref="OSV2:OSW2"/>
    <mergeCell ref="OTD2:OTE2"/>
    <mergeCell ref="OTL2:OTM2"/>
    <mergeCell ref="OTT2:OTU2"/>
    <mergeCell ref="OUB2:OUC2"/>
    <mergeCell ref="ORH2:ORI2"/>
    <mergeCell ref="ORP2:ORQ2"/>
    <mergeCell ref="ORX2:ORY2"/>
    <mergeCell ref="OSF2:OSG2"/>
    <mergeCell ref="OSN2:OSO2"/>
    <mergeCell ref="OPT2:OPU2"/>
    <mergeCell ref="OQB2:OQC2"/>
    <mergeCell ref="OQJ2:OQK2"/>
    <mergeCell ref="OQR2:OQS2"/>
    <mergeCell ref="OQZ2:ORA2"/>
    <mergeCell ref="OOF2:OOG2"/>
    <mergeCell ref="OON2:OOO2"/>
    <mergeCell ref="OOV2:OOW2"/>
    <mergeCell ref="OPD2:OPE2"/>
    <mergeCell ref="OPL2:OPM2"/>
    <mergeCell ref="OMR2:OMS2"/>
    <mergeCell ref="OMZ2:ONA2"/>
    <mergeCell ref="ONH2:ONI2"/>
    <mergeCell ref="ONP2:ONQ2"/>
    <mergeCell ref="ONX2:ONY2"/>
    <mergeCell ref="OLD2:OLE2"/>
    <mergeCell ref="OLL2:OLM2"/>
    <mergeCell ref="OLT2:OLU2"/>
    <mergeCell ref="OMB2:OMC2"/>
    <mergeCell ref="OMJ2:OMK2"/>
    <mergeCell ref="OJP2:OJQ2"/>
    <mergeCell ref="OJX2:OJY2"/>
    <mergeCell ref="OKF2:OKG2"/>
    <mergeCell ref="OKN2:OKO2"/>
    <mergeCell ref="OKV2:OKW2"/>
    <mergeCell ref="OIB2:OIC2"/>
    <mergeCell ref="OIJ2:OIK2"/>
    <mergeCell ref="OIR2:OIS2"/>
    <mergeCell ref="OIZ2:OJA2"/>
    <mergeCell ref="OJH2:OJI2"/>
    <mergeCell ref="OGN2:OGO2"/>
    <mergeCell ref="OGV2:OGW2"/>
    <mergeCell ref="OHD2:OHE2"/>
    <mergeCell ref="OHL2:OHM2"/>
    <mergeCell ref="OHT2:OHU2"/>
    <mergeCell ref="OEZ2:OFA2"/>
    <mergeCell ref="OFH2:OFI2"/>
    <mergeCell ref="OFP2:OFQ2"/>
    <mergeCell ref="OFX2:OFY2"/>
    <mergeCell ref="OGF2:OGG2"/>
    <mergeCell ref="ODL2:ODM2"/>
    <mergeCell ref="ODT2:ODU2"/>
    <mergeCell ref="OEB2:OEC2"/>
    <mergeCell ref="OEJ2:OEK2"/>
    <mergeCell ref="OER2:OES2"/>
    <mergeCell ref="OBX2:OBY2"/>
    <mergeCell ref="OCF2:OCG2"/>
    <mergeCell ref="OCN2:OCO2"/>
    <mergeCell ref="OCV2:OCW2"/>
    <mergeCell ref="ODD2:ODE2"/>
    <mergeCell ref="OAJ2:OAK2"/>
    <mergeCell ref="OAR2:OAS2"/>
    <mergeCell ref="OAZ2:OBA2"/>
    <mergeCell ref="OBH2:OBI2"/>
    <mergeCell ref="OBP2:OBQ2"/>
    <mergeCell ref="NYV2:NYW2"/>
    <mergeCell ref="NZD2:NZE2"/>
    <mergeCell ref="NZL2:NZM2"/>
    <mergeCell ref="NZT2:NZU2"/>
    <mergeCell ref="OAB2:OAC2"/>
    <mergeCell ref="NXH2:NXI2"/>
    <mergeCell ref="NXP2:NXQ2"/>
    <mergeCell ref="NXX2:NXY2"/>
    <mergeCell ref="NYF2:NYG2"/>
    <mergeCell ref="NYN2:NYO2"/>
    <mergeCell ref="NVT2:NVU2"/>
    <mergeCell ref="NWB2:NWC2"/>
    <mergeCell ref="NWJ2:NWK2"/>
    <mergeCell ref="NWR2:NWS2"/>
    <mergeCell ref="NWZ2:NXA2"/>
    <mergeCell ref="NUF2:NUG2"/>
    <mergeCell ref="NUN2:NUO2"/>
    <mergeCell ref="NUV2:NUW2"/>
    <mergeCell ref="NVD2:NVE2"/>
    <mergeCell ref="NVL2:NVM2"/>
    <mergeCell ref="NSR2:NSS2"/>
    <mergeCell ref="NSZ2:NTA2"/>
    <mergeCell ref="NTH2:NTI2"/>
    <mergeCell ref="NTP2:NTQ2"/>
    <mergeCell ref="NTX2:NTY2"/>
    <mergeCell ref="NRD2:NRE2"/>
    <mergeCell ref="NRL2:NRM2"/>
    <mergeCell ref="NRT2:NRU2"/>
    <mergeCell ref="NSB2:NSC2"/>
    <mergeCell ref="NSJ2:NSK2"/>
    <mergeCell ref="NPP2:NPQ2"/>
    <mergeCell ref="NPX2:NPY2"/>
    <mergeCell ref="NQF2:NQG2"/>
    <mergeCell ref="NQN2:NQO2"/>
    <mergeCell ref="NQV2:NQW2"/>
    <mergeCell ref="NOB2:NOC2"/>
    <mergeCell ref="NOJ2:NOK2"/>
    <mergeCell ref="NOR2:NOS2"/>
    <mergeCell ref="NOZ2:NPA2"/>
    <mergeCell ref="NPH2:NPI2"/>
    <mergeCell ref="NMN2:NMO2"/>
    <mergeCell ref="NMV2:NMW2"/>
    <mergeCell ref="NND2:NNE2"/>
    <mergeCell ref="NNL2:NNM2"/>
    <mergeCell ref="NNT2:NNU2"/>
    <mergeCell ref="NKZ2:NLA2"/>
    <mergeCell ref="NLH2:NLI2"/>
    <mergeCell ref="NLP2:NLQ2"/>
    <mergeCell ref="NLX2:NLY2"/>
    <mergeCell ref="NMF2:NMG2"/>
    <mergeCell ref="NJL2:NJM2"/>
    <mergeCell ref="NJT2:NJU2"/>
    <mergeCell ref="NKB2:NKC2"/>
    <mergeCell ref="NKJ2:NKK2"/>
    <mergeCell ref="NKR2:NKS2"/>
    <mergeCell ref="NHX2:NHY2"/>
    <mergeCell ref="NIF2:NIG2"/>
    <mergeCell ref="NIN2:NIO2"/>
    <mergeCell ref="NIV2:NIW2"/>
    <mergeCell ref="NJD2:NJE2"/>
    <mergeCell ref="NGJ2:NGK2"/>
    <mergeCell ref="NGR2:NGS2"/>
    <mergeCell ref="NGZ2:NHA2"/>
    <mergeCell ref="NHH2:NHI2"/>
    <mergeCell ref="NHP2:NHQ2"/>
    <mergeCell ref="NEV2:NEW2"/>
    <mergeCell ref="NFD2:NFE2"/>
    <mergeCell ref="NFL2:NFM2"/>
    <mergeCell ref="NFT2:NFU2"/>
    <mergeCell ref="NGB2:NGC2"/>
    <mergeCell ref="NDH2:NDI2"/>
    <mergeCell ref="NDP2:NDQ2"/>
    <mergeCell ref="NDX2:NDY2"/>
    <mergeCell ref="NEF2:NEG2"/>
    <mergeCell ref="NEN2:NEO2"/>
    <mergeCell ref="NBT2:NBU2"/>
    <mergeCell ref="NCB2:NCC2"/>
    <mergeCell ref="NCJ2:NCK2"/>
    <mergeCell ref="NCR2:NCS2"/>
    <mergeCell ref="NCZ2:NDA2"/>
    <mergeCell ref="NAF2:NAG2"/>
    <mergeCell ref="NAN2:NAO2"/>
    <mergeCell ref="NAV2:NAW2"/>
    <mergeCell ref="NBD2:NBE2"/>
    <mergeCell ref="NBL2:NBM2"/>
    <mergeCell ref="MYR2:MYS2"/>
    <mergeCell ref="MYZ2:MZA2"/>
    <mergeCell ref="MZH2:MZI2"/>
    <mergeCell ref="MZP2:MZQ2"/>
    <mergeCell ref="MZX2:MZY2"/>
    <mergeCell ref="MXD2:MXE2"/>
    <mergeCell ref="MXL2:MXM2"/>
    <mergeCell ref="MXT2:MXU2"/>
    <mergeCell ref="MYB2:MYC2"/>
    <mergeCell ref="MYJ2:MYK2"/>
    <mergeCell ref="MVP2:MVQ2"/>
    <mergeCell ref="MVX2:MVY2"/>
    <mergeCell ref="MWF2:MWG2"/>
    <mergeCell ref="MWN2:MWO2"/>
    <mergeCell ref="MWV2:MWW2"/>
    <mergeCell ref="MUB2:MUC2"/>
    <mergeCell ref="MUJ2:MUK2"/>
    <mergeCell ref="MUR2:MUS2"/>
    <mergeCell ref="MUZ2:MVA2"/>
    <mergeCell ref="MVH2:MVI2"/>
    <mergeCell ref="MSN2:MSO2"/>
    <mergeCell ref="MSV2:MSW2"/>
    <mergeCell ref="MTD2:MTE2"/>
    <mergeCell ref="MTL2:MTM2"/>
    <mergeCell ref="MTT2:MTU2"/>
    <mergeCell ref="MQZ2:MRA2"/>
    <mergeCell ref="MRH2:MRI2"/>
    <mergeCell ref="MRP2:MRQ2"/>
    <mergeCell ref="MRX2:MRY2"/>
    <mergeCell ref="MSF2:MSG2"/>
    <mergeCell ref="MPL2:MPM2"/>
    <mergeCell ref="MPT2:MPU2"/>
    <mergeCell ref="MQB2:MQC2"/>
    <mergeCell ref="MQJ2:MQK2"/>
    <mergeCell ref="MQR2:MQS2"/>
    <mergeCell ref="MNX2:MNY2"/>
    <mergeCell ref="MOF2:MOG2"/>
    <mergeCell ref="MON2:MOO2"/>
    <mergeCell ref="MOV2:MOW2"/>
    <mergeCell ref="MPD2:MPE2"/>
    <mergeCell ref="MMJ2:MMK2"/>
    <mergeCell ref="MMR2:MMS2"/>
    <mergeCell ref="MMZ2:MNA2"/>
    <mergeCell ref="MNH2:MNI2"/>
    <mergeCell ref="MNP2:MNQ2"/>
    <mergeCell ref="MKV2:MKW2"/>
    <mergeCell ref="MLD2:MLE2"/>
    <mergeCell ref="MLL2:MLM2"/>
    <mergeCell ref="MLT2:MLU2"/>
    <mergeCell ref="MMB2:MMC2"/>
    <mergeCell ref="MJH2:MJI2"/>
    <mergeCell ref="MJP2:MJQ2"/>
    <mergeCell ref="MJX2:MJY2"/>
    <mergeCell ref="MKF2:MKG2"/>
    <mergeCell ref="MKN2:MKO2"/>
    <mergeCell ref="MHT2:MHU2"/>
    <mergeCell ref="MIB2:MIC2"/>
    <mergeCell ref="MIJ2:MIK2"/>
    <mergeCell ref="MIR2:MIS2"/>
    <mergeCell ref="MIZ2:MJA2"/>
    <mergeCell ref="MGF2:MGG2"/>
    <mergeCell ref="MGN2:MGO2"/>
    <mergeCell ref="MGV2:MGW2"/>
    <mergeCell ref="MHD2:MHE2"/>
    <mergeCell ref="MHL2:MHM2"/>
    <mergeCell ref="MER2:MES2"/>
    <mergeCell ref="MEZ2:MFA2"/>
    <mergeCell ref="MFH2:MFI2"/>
    <mergeCell ref="MFP2:MFQ2"/>
    <mergeCell ref="MFX2:MFY2"/>
    <mergeCell ref="MDD2:MDE2"/>
    <mergeCell ref="MDL2:MDM2"/>
    <mergeCell ref="MDT2:MDU2"/>
    <mergeCell ref="MEB2:MEC2"/>
    <mergeCell ref="MEJ2:MEK2"/>
    <mergeCell ref="MBP2:MBQ2"/>
    <mergeCell ref="MBX2:MBY2"/>
    <mergeCell ref="MCF2:MCG2"/>
    <mergeCell ref="MCN2:MCO2"/>
    <mergeCell ref="MCV2:MCW2"/>
    <mergeCell ref="MAB2:MAC2"/>
    <mergeCell ref="MAJ2:MAK2"/>
    <mergeCell ref="MAR2:MAS2"/>
    <mergeCell ref="MAZ2:MBA2"/>
    <mergeCell ref="MBH2:MBI2"/>
    <mergeCell ref="LYN2:LYO2"/>
    <mergeCell ref="LYV2:LYW2"/>
    <mergeCell ref="LZD2:LZE2"/>
    <mergeCell ref="LZL2:LZM2"/>
    <mergeCell ref="LZT2:LZU2"/>
    <mergeCell ref="LWZ2:LXA2"/>
    <mergeCell ref="LXH2:LXI2"/>
    <mergeCell ref="LXP2:LXQ2"/>
    <mergeCell ref="LXX2:LXY2"/>
    <mergeCell ref="LYF2:LYG2"/>
    <mergeCell ref="LVL2:LVM2"/>
    <mergeCell ref="LVT2:LVU2"/>
    <mergeCell ref="LWB2:LWC2"/>
    <mergeCell ref="LWJ2:LWK2"/>
    <mergeCell ref="LWR2:LWS2"/>
    <mergeCell ref="LTX2:LTY2"/>
    <mergeCell ref="LUF2:LUG2"/>
    <mergeCell ref="LUN2:LUO2"/>
    <mergeCell ref="LUV2:LUW2"/>
    <mergeCell ref="LVD2:LVE2"/>
    <mergeCell ref="LSJ2:LSK2"/>
    <mergeCell ref="LSR2:LSS2"/>
    <mergeCell ref="LSZ2:LTA2"/>
    <mergeCell ref="LTH2:LTI2"/>
    <mergeCell ref="LTP2:LTQ2"/>
    <mergeCell ref="LQV2:LQW2"/>
    <mergeCell ref="LRD2:LRE2"/>
    <mergeCell ref="LRL2:LRM2"/>
    <mergeCell ref="LRT2:LRU2"/>
    <mergeCell ref="LSB2:LSC2"/>
    <mergeCell ref="LPH2:LPI2"/>
    <mergeCell ref="LPP2:LPQ2"/>
    <mergeCell ref="LPX2:LPY2"/>
    <mergeCell ref="LQF2:LQG2"/>
    <mergeCell ref="LQN2:LQO2"/>
    <mergeCell ref="LNT2:LNU2"/>
    <mergeCell ref="LOB2:LOC2"/>
    <mergeCell ref="LOJ2:LOK2"/>
    <mergeCell ref="LOR2:LOS2"/>
    <mergeCell ref="LOZ2:LPA2"/>
    <mergeCell ref="LMF2:LMG2"/>
    <mergeCell ref="LMN2:LMO2"/>
    <mergeCell ref="LMV2:LMW2"/>
    <mergeCell ref="LND2:LNE2"/>
    <mergeCell ref="LNL2:LNM2"/>
    <mergeCell ref="LKR2:LKS2"/>
    <mergeCell ref="LKZ2:LLA2"/>
    <mergeCell ref="LLH2:LLI2"/>
    <mergeCell ref="LLP2:LLQ2"/>
    <mergeCell ref="LLX2:LLY2"/>
    <mergeCell ref="LJD2:LJE2"/>
    <mergeCell ref="LJL2:LJM2"/>
    <mergeCell ref="LJT2:LJU2"/>
    <mergeCell ref="LKB2:LKC2"/>
    <mergeCell ref="LKJ2:LKK2"/>
    <mergeCell ref="LHP2:LHQ2"/>
    <mergeCell ref="LHX2:LHY2"/>
    <mergeCell ref="LIF2:LIG2"/>
    <mergeCell ref="LIN2:LIO2"/>
    <mergeCell ref="LIV2:LIW2"/>
    <mergeCell ref="LGB2:LGC2"/>
    <mergeCell ref="LGJ2:LGK2"/>
    <mergeCell ref="LGR2:LGS2"/>
    <mergeCell ref="LGZ2:LHA2"/>
    <mergeCell ref="LHH2:LHI2"/>
    <mergeCell ref="LEN2:LEO2"/>
    <mergeCell ref="LEV2:LEW2"/>
    <mergeCell ref="LFD2:LFE2"/>
    <mergeCell ref="LFL2:LFM2"/>
    <mergeCell ref="LFT2:LFU2"/>
    <mergeCell ref="LCZ2:LDA2"/>
    <mergeCell ref="LDH2:LDI2"/>
    <mergeCell ref="LDP2:LDQ2"/>
    <mergeCell ref="LDX2:LDY2"/>
    <mergeCell ref="LEF2:LEG2"/>
    <mergeCell ref="LBL2:LBM2"/>
    <mergeCell ref="LBT2:LBU2"/>
    <mergeCell ref="LCB2:LCC2"/>
    <mergeCell ref="LCJ2:LCK2"/>
    <mergeCell ref="LCR2:LCS2"/>
    <mergeCell ref="KZX2:KZY2"/>
    <mergeCell ref="LAF2:LAG2"/>
    <mergeCell ref="LAN2:LAO2"/>
    <mergeCell ref="LAV2:LAW2"/>
    <mergeCell ref="LBD2:LBE2"/>
    <mergeCell ref="KYJ2:KYK2"/>
    <mergeCell ref="KYR2:KYS2"/>
    <mergeCell ref="KYZ2:KZA2"/>
    <mergeCell ref="KZH2:KZI2"/>
    <mergeCell ref="KZP2:KZQ2"/>
    <mergeCell ref="KWV2:KWW2"/>
    <mergeCell ref="KXD2:KXE2"/>
    <mergeCell ref="KXL2:KXM2"/>
    <mergeCell ref="KXT2:KXU2"/>
    <mergeCell ref="KYB2:KYC2"/>
    <mergeCell ref="KVH2:KVI2"/>
    <mergeCell ref="KVP2:KVQ2"/>
    <mergeCell ref="KVX2:KVY2"/>
    <mergeCell ref="KWF2:KWG2"/>
    <mergeCell ref="KWN2:KWO2"/>
    <mergeCell ref="KTT2:KTU2"/>
    <mergeCell ref="KUB2:KUC2"/>
    <mergeCell ref="KUJ2:KUK2"/>
    <mergeCell ref="KUR2:KUS2"/>
    <mergeCell ref="KUZ2:KVA2"/>
    <mergeCell ref="KSF2:KSG2"/>
    <mergeCell ref="KSN2:KSO2"/>
    <mergeCell ref="KSV2:KSW2"/>
    <mergeCell ref="KTD2:KTE2"/>
    <mergeCell ref="KTL2:KTM2"/>
    <mergeCell ref="KQR2:KQS2"/>
    <mergeCell ref="KQZ2:KRA2"/>
    <mergeCell ref="KRH2:KRI2"/>
    <mergeCell ref="KRP2:KRQ2"/>
    <mergeCell ref="KRX2:KRY2"/>
    <mergeCell ref="KPD2:KPE2"/>
    <mergeCell ref="KPL2:KPM2"/>
    <mergeCell ref="KPT2:KPU2"/>
    <mergeCell ref="KQB2:KQC2"/>
    <mergeCell ref="KQJ2:KQK2"/>
    <mergeCell ref="KNP2:KNQ2"/>
    <mergeCell ref="KNX2:KNY2"/>
    <mergeCell ref="KOF2:KOG2"/>
    <mergeCell ref="KON2:KOO2"/>
    <mergeCell ref="KOV2:KOW2"/>
    <mergeCell ref="KMB2:KMC2"/>
    <mergeCell ref="KMJ2:KMK2"/>
    <mergeCell ref="KMR2:KMS2"/>
    <mergeCell ref="KMZ2:KNA2"/>
    <mergeCell ref="KNH2:KNI2"/>
    <mergeCell ref="KKN2:KKO2"/>
    <mergeCell ref="KKV2:KKW2"/>
    <mergeCell ref="KLD2:KLE2"/>
    <mergeCell ref="KLL2:KLM2"/>
    <mergeCell ref="KLT2:KLU2"/>
    <mergeCell ref="KIZ2:KJA2"/>
    <mergeCell ref="KJH2:KJI2"/>
    <mergeCell ref="KJP2:KJQ2"/>
    <mergeCell ref="KJX2:KJY2"/>
    <mergeCell ref="KKF2:KKG2"/>
    <mergeCell ref="KHL2:KHM2"/>
    <mergeCell ref="KHT2:KHU2"/>
    <mergeCell ref="KIB2:KIC2"/>
    <mergeCell ref="KIJ2:KIK2"/>
    <mergeCell ref="KIR2:KIS2"/>
    <mergeCell ref="KFX2:KFY2"/>
    <mergeCell ref="KGF2:KGG2"/>
    <mergeCell ref="KGN2:KGO2"/>
    <mergeCell ref="KGV2:KGW2"/>
    <mergeCell ref="KHD2:KHE2"/>
    <mergeCell ref="KEJ2:KEK2"/>
    <mergeCell ref="KER2:KES2"/>
    <mergeCell ref="KEZ2:KFA2"/>
    <mergeCell ref="KFH2:KFI2"/>
    <mergeCell ref="KFP2:KFQ2"/>
    <mergeCell ref="KCV2:KCW2"/>
    <mergeCell ref="KDD2:KDE2"/>
    <mergeCell ref="KDL2:KDM2"/>
    <mergeCell ref="KDT2:KDU2"/>
    <mergeCell ref="KEB2:KEC2"/>
    <mergeCell ref="KBH2:KBI2"/>
    <mergeCell ref="KBP2:KBQ2"/>
    <mergeCell ref="KBX2:KBY2"/>
    <mergeCell ref="KCF2:KCG2"/>
    <mergeCell ref="KCN2:KCO2"/>
    <mergeCell ref="JZT2:JZU2"/>
    <mergeCell ref="KAB2:KAC2"/>
    <mergeCell ref="KAJ2:KAK2"/>
    <mergeCell ref="KAR2:KAS2"/>
    <mergeCell ref="KAZ2:KBA2"/>
    <mergeCell ref="JYF2:JYG2"/>
    <mergeCell ref="JYN2:JYO2"/>
    <mergeCell ref="JYV2:JYW2"/>
    <mergeCell ref="JZD2:JZE2"/>
    <mergeCell ref="JZL2:JZM2"/>
    <mergeCell ref="JWR2:JWS2"/>
    <mergeCell ref="JWZ2:JXA2"/>
    <mergeCell ref="JXH2:JXI2"/>
    <mergeCell ref="JXP2:JXQ2"/>
    <mergeCell ref="JXX2:JXY2"/>
    <mergeCell ref="JVD2:JVE2"/>
    <mergeCell ref="JVL2:JVM2"/>
    <mergeCell ref="JVT2:JVU2"/>
    <mergeCell ref="JWB2:JWC2"/>
    <mergeCell ref="JWJ2:JWK2"/>
    <mergeCell ref="JTP2:JTQ2"/>
    <mergeCell ref="JTX2:JTY2"/>
    <mergeCell ref="JUF2:JUG2"/>
    <mergeCell ref="JUN2:JUO2"/>
    <mergeCell ref="JUV2:JUW2"/>
    <mergeCell ref="JSB2:JSC2"/>
    <mergeCell ref="JSJ2:JSK2"/>
    <mergeCell ref="JSR2:JSS2"/>
    <mergeCell ref="JSZ2:JTA2"/>
    <mergeCell ref="JTH2:JTI2"/>
    <mergeCell ref="JQN2:JQO2"/>
    <mergeCell ref="JQV2:JQW2"/>
    <mergeCell ref="JRD2:JRE2"/>
    <mergeCell ref="JRL2:JRM2"/>
    <mergeCell ref="JRT2:JRU2"/>
    <mergeCell ref="JOZ2:JPA2"/>
    <mergeCell ref="JPH2:JPI2"/>
    <mergeCell ref="JPP2:JPQ2"/>
    <mergeCell ref="JPX2:JPY2"/>
    <mergeCell ref="JQF2:JQG2"/>
    <mergeCell ref="JNL2:JNM2"/>
    <mergeCell ref="JNT2:JNU2"/>
    <mergeCell ref="JOB2:JOC2"/>
    <mergeCell ref="JOJ2:JOK2"/>
    <mergeCell ref="JOR2:JOS2"/>
    <mergeCell ref="JLX2:JLY2"/>
    <mergeCell ref="JMF2:JMG2"/>
    <mergeCell ref="JMN2:JMO2"/>
    <mergeCell ref="JMV2:JMW2"/>
    <mergeCell ref="JND2:JNE2"/>
    <mergeCell ref="JKJ2:JKK2"/>
    <mergeCell ref="JKR2:JKS2"/>
    <mergeCell ref="JKZ2:JLA2"/>
    <mergeCell ref="JLH2:JLI2"/>
    <mergeCell ref="JLP2:JLQ2"/>
    <mergeCell ref="JIV2:JIW2"/>
    <mergeCell ref="JJD2:JJE2"/>
    <mergeCell ref="JJL2:JJM2"/>
    <mergeCell ref="JJT2:JJU2"/>
    <mergeCell ref="JKB2:JKC2"/>
    <mergeCell ref="JHH2:JHI2"/>
    <mergeCell ref="JHP2:JHQ2"/>
    <mergeCell ref="JHX2:JHY2"/>
    <mergeCell ref="JIF2:JIG2"/>
    <mergeCell ref="JIN2:JIO2"/>
    <mergeCell ref="JFT2:JFU2"/>
    <mergeCell ref="JGB2:JGC2"/>
    <mergeCell ref="JGJ2:JGK2"/>
    <mergeCell ref="JGR2:JGS2"/>
    <mergeCell ref="JGZ2:JHA2"/>
    <mergeCell ref="JEF2:JEG2"/>
    <mergeCell ref="JEN2:JEO2"/>
    <mergeCell ref="JEV2:JEW2"/>
    <mergeCell ref="JFD2:JFE2"/>
    <mergeCell ref="JFL2:JFM2"/>
    <mergeCell ref="JCR2:JCS2"/>
    <mergeCell ref="JCZ2:JDA2"/>
    <mergeCell ref="JDH2:JDI2"/>
    <mergeCell ref="JDP2:JDQ2"/>
    <mergeCell ref="JDX2:JDY2"/>
    <mergeCell ref="JBD2:JBE2"/>
    <mergeCell ref="JBL2:JBM2"/>
    <mergeCell ref="JBT2:JBU2"/>
    <mergeCell ref="JCB2:JCC2"/>
    <mergeCell ref="JCJ2:JCK2"/>
    <mergeCell ref="IZP2:IZQ2"/>
    <mergeCell ref="IZX2:IZY2"/>
    <mergeCell ref="JAF2:JAG2"/>
    <mergeCell ref="JAN2:JAO2"/>
    <mergeCell ref="JAV2:JAW2"/>
    <mergeCell ref="IYB2:IYC2"/>
    <mergeCell ref="IYJ2:IYK2"/>
    <mergeCell ref="IYR2:IYS2"/>
    <mergeCell ref="IYZ2:IZA2"/>
    <mergeCell ref="IZH2:IZI2"/>
    <mergeCell ref="IWN2:IWO2"/>
    <mergeCell ref="IWV2:IWW2"/>
    <mergeCell ref="IXD2:IXE2"/>
    <mergeCell ref="IXL2:IXM2"/>
    <mergeCell ref="IXT2:IXU2"/>
    <mergeCell ref="IUZ2:IVA2"/>
    <mergeCell ref="IVH2:IVI2"/>
    <mergeCell ref="IVP2:IVQ2"/>
    <mergeCell ref="IVX2:IVY2"/>
    <mergeCell ref="IWF2:IWG2"/>
    <mergeCell ref="ITL2:ITM2"/>
    <mergeCell ref="ITT2:ITU2"/>
    <mergeCell ref="IUB2:IUC2"/>
    <mergeCell ref="IUJ2:IUK2"/>
    <mergeCell ref="IUR2:IUS2"/>
    <mergeCell ref="IRX2:IRY2"/>
    <mergeCell ref="ISF2:ISG2"/>
    <mergeCell ref="ISN2:ISO2"/>
    <mergeCell ref="ISV2:ISW2"/>
    <mergeCell ref="ITD2:ITE2"/>
    <mergeCell ref="IQJ2:IQK2"/>
    <mergeCell ref="IQR2:IQS2"/>
    <mergeCell ref="IQZ2:IRA2"/>
    <mergeCell ref="IRH2:IRI2"/>
    <mergeCell ref="IRP2:IRQ2"/>
    <mergeCell ref="IOV2:IOW2"/>
    <mergeCell ref="IPD2:IPE2"/>
    <mergeCell ref="IPL2:IPM2"/>
    <mergeCell ref="IPT2:IPU2"/>
    <mergeCell ref="IQB2:IQC2"/>
    <mergeCell ref="INH2:INI2"/>
    <mergeCell ref="INP2:INQ2"/>
    <mergeCell ref="INX2:INY2"/>
    <mergeCell ref="IOF2:IOG2"/>
    <mergeCell ref="ION2:IOO2"/>
    <mergeCell ref="ILT2:ILU2"/>
    <mergeCell ref="IMB2:IMC2"/>
    <mergeCell ref="IMJ2:IMK2"/>
    <mergeCell ref="IMR2:IMS2"/>
    <mergeCell ref="IMZ2:INA2"/>
    <mergeCell ref="IKF2:IKG2"/>
    <mergeCell ref="IKN2:IKO2"/>
    <mergeCell ref="IKV2:IKW2"/>
    <mergeCell ref="ILD2:ILE2"/>
    <mergeCell ref="ILL2:ILM2"/>
    <mergeCell ref="IIR2:IIS2"/>
    <mergeCell ref="IIZ2:IJA2"/>
    <mergeCell ref="IJH2:IJI2"/>
    <mergeCell ref="IJP2:IJQ2"/>
    <mergeCell ref="IJX2:IJY2"/>
    <mergeCell ref="IHD2:IHE2"/>
    <mergeCell ref="IHL2:IHM2"/>
    <mergeCell ref="IHT2:IHU2"/>
    <mergeCell ref="IIB2:IIC2"/>
    <mergeCell ref="IIJ2:IIK2"/>
    <mergeCell ref="IFP2:IFQ2"/>
    <mergeCell ref="IFX2:IFY2"/>
    <mergeCell ref="IGF2:IGG2"/>
    <mergeCell ref="IGN2:IGO2"/>
    <mergeCell ref="IGV2:IGW2"/>
    <mergeCell ref="IEB2:IEC2"/>
    <mergeCell ref="IEJ2:IEK2"/>
    <mergeCell ref="IER2:IES2"/>
    <mergeCell ref="IEZ2:IFA2"/>
    <mergeCell ref="IFH2:IFI2"/>
    <mergeCell ref="ICN2:ICO2"/>
    <mergeCell ref="ICV2:ICW2"/>
    <mergeCell ref="IDD2:IDE2"/>
    <mergeCell ref="IDL2:IDM2"/>
    <mergeCell ref="IDT2:IDU2"/>
    <mergeCell ref="IAZ2:IBA2"/>
    <mergeCell ref="IBH2:IBI2"/>
    <mergeCell ref="IBP2:IBQ2"/>
    <mergeCell ref="IBX2:IBY2"/>
    <mergeCell ref="ICF2:ICG2"/>
    <mergeCell ref="HZL2:HZM2"/>
    <mergeCell ref="HZT2:HZU2"/>
    <mergeCell ref="IAB2:IAC2"/>
    <mergeCell ref="IAJ2:IAK2"/>
    <mergeCell ref="IAR2:IAS2"/>
    <mergeCell ref="HXX2:HXY2"/>
    <mergeCell ref="HYF2:HYG2"/>
    <mergeCell ref="HYN2:HYO2"/>
    <mergeCell ref="HYV2:HYW2"/>
    <mergeCell ref="HZD2:HZE2"/>
    <mergeCell ref="HWJ2:HWK2"/>
    <mergeCell ref="HWR2:HWS2"/>
    <mergeCell ref="HWZ2:HXA2"/>
    <mergeCell ref="HXH2:HXI2"/>
    <mergeCell ref="HXP2:HXQ2"/>
    <mergeCell ref="HUV2:HUW2"/>
    <mergeCell ref="HVD2:HVE2"/>
    <mergeCell ref="HVL2:HVM2"/>
    <mergeCell ref="HVT2:HVU2"/>
    <mergeCell ref="HWB2:HWC2"/>
    <mergeCell ref="HTH2:HTI2"/>
    <mergeCell ref="HTP2:HTQ2"/>
    <mergeCell ref="HTX2:HTY2"/>
    <mergeCell ref="HUF2:HUG2"/>
    <mergeCell ref="HUN2:HUO2"/>
    <mergeCell ref="HRT2:HRU2"/>
    <mergeCell ref="HSB2:HSC2"/>
    <mergeCell ref="HSJ2:HSK2"/>
    <mergeCell ref="HSR2:HSS2"/>
    <mergeCell ref="HSZ2:HTA2"/>
    <mergeCell ref="HQF2:HQG2"/>
    <mergeCell ref="HQN2:HQO2"/>
    <mergeCell ref="HQV2:HQW2"/>
    <mergeCell ref="HRD2:HRE2"/>
    <mergeCell ref="HRL2:HRM2"/>
    <mergeCell ref="HOR2:HOS2"/>
    <mergeCell ref="HOZ2:HPA2"/>
    <mergeCell ref="HPH2:HPI2"/>
    <mergeCell ref="HPP2:HPQ2"/>
    <mergeCell ref="HPX2:HPY2"/>
    <mergeCell ref="HND2:HNE2"/>
    <mergeCell ref="HNL2:HNM2"/>
    <mergeCell ref="HNT2:HNU2"/>
    <mergeCell ref="HOB2:HOC2"/>
    <mergeCell ref="HOJ2:HOK2"/>
    <mergeCell ref="HLP2:HLQ2"/>
    <mergeCell ref="HLX2:HLY2"/>
    <mergeCell ref="HMF2:HMG2"/>
    <mergeCell ref="HMN2:HMO2"/>
    <mergeCell ref="HMV2:HMW2"/>
    <mergeCell ref="HKB2:HKC2"/>
    <mergeCell ref="HKJ2:HKK2"/>
    <mergeCell ref="HKR2:HKS2"/>
    <mergeCell ref="HKZ2:HLA2"/>
    <mergeCell ref="HLH2:HLI2"/>
    <mergeCell ref="HIN2:HIO2"/>
    <mergeCell ref="HIV2:HIW2"/>
    <mergeCell ref="HJD2:HJE2"/>
    <mergeCell ref="HJL2:HJM2"/>
    <mergeCell ref="HJT2:HJU2"/>
    <mergeCell ref="HGZ2:HHA2"/>
    <mergeCell ref="HHH2:HHI2"/>
    <mergeCell ref="HHP2:HHQ2"/>
    <mergeCell ref="HHX2:HHY2"/>
    <mergeCell ref="HIF2:HIG2"/>
    <mergeCell ref="HFL2:HFM2"/>
    <mergeCell ref="HFT2:HFU2"/>
    <mergeCell ref="HGB2:HGC2"/>
    <mergeCell ref="HGJ2:HGK2"/>
    <mergeCell ref="HGR2:HGS2"/>
    <mergeCell ref="HDX2:HDY2"/>
    <mergeCell ref="HEF2:HEG2"/>
    <mergeCell ref="HEN2:HEO2"/>
    <mergeCell ref="HEV2:HEW2"/>
    <mergeCell ref="HFD2:HFE2"/>
    <mergeCell ref="HCJ2:HCK2"/>
    <mergeCell ref="HCR2:HCS2"/>
    <mergeCell ref="HCZ2:HDA2"/>
    <mergeCell ref="HDH2:HDI2"/>
    <mergeCell ref="HDP2:HDQ2"/>
    <mergeCell ref="HAV2:HAW2"/>
    <mergeCell ref="HBD2:HBE2"/>
    <mergeCell ref="HBL2:HBM2"/>
    <mergeCell ref="HBT2:HBU2"/>
    <mergeCell ref="HCB2:HCC2"/>
    <mergeCell ref="GZH2:GZI2"/>
    <mergeCell ref="GZP2:GZQ2"/>
    <mergeCell ref="GZX2:GZY2"/>
    <mergeCell ref="HAF2:HAG2"/>
    <mergeCell ref="HAN2:HAO2"/>
    <mergeCell ref="GXT2:GXU2"/>
    <mergeCell ref="GYB2:GYC2"/>
    <mergeCell ref="GYJ2:GYK2"/>
    <mergeCell ref="GYR2:GYS2"/>
    <mergeCell ref="GYZ2:GZA2"/>
    <mergeCell ref="GWF2:GWG2"/>
    <mergeCell ref="GWN2:GWO2"/>
    <mergeCell ref="GWV2:GWW2"/>
    <mergeCell ref="GXD2:GXE2"/>
    <mergeCell ref="GXL2:GXM2"/>
    <mergeCell ref="GUR2:GUS2"/>
    <mergeCell ref="GUZ2:GVA2"/>
    <mergeCell ref="GVH2:GVI2"/>
    <mergeCell ref="GVP2:GVQ2"/>
    <mergeCell ref="GVX2:GVY2"/>
    <mergeCell ref="GTD2:GTE2"/>
    <mergeCell ref="GTL2:GTM2"/>
    <mergeCell ref="GTT2:GTU2"/>
    <mergeCell ref="GUB2:GUC2"/>
    <mergeCell ref="GUJ2:GUK2"/>
    <mergeCell ref="GRP2:GRQ2"/>
    <mergeCell ref="GRX2:GRY2"/>
    <mergeCell ref="GSF2:GSG2"/>
    <mergeCell ref="GSN2:GSO2"/>
    <mergeCell ref="GSV2:GSW2"/>
    <mergeCell ref="GQB2:GQC2"/>
    <mergeCell ref="GQJ2:GQK2"/>
    <mergeCell ref="GQR2:GQS2"/>
    <mergeCell ref="GQZ2:GRA2"/>
    <mergeCell ref="GRH2:GRI2"/>
    <mergeCell ref="GON2:GOO2"/>
    <mergeCell ref="GOV2:GOW2"/>
    <mergeCell ref="GPD2:GPE2"/>
    <mergeCell ref="GPL2:GPM2"/>
    <mergeCell ref="GPT2:GPU2"/>
    <mergeCell ref="GMZ2:GNA2"/>
    <mergeCell ref="GNH2:GNI2"/>
    <mergeCell ref="GNP2:GNQ2"/>
    <mergeCell ref="GNX2:GNY2"/>
    <mergeCell ref="GOF2:GOG2"/>
    <mergeCell ref="GLL2:GLM2"/>
    <mergeCell ref="GLT2:GLU2"/>
    <mergeCell ref="GMB2:GMC2"/>
    <mergeCell ref="GMJ2:GMK2"/>
    <mergeCell ref="GMR2:GMS2"/>
    <mergeCell ref="GJX2:GJY2"/>
    <mergeCell ref="GKF2:GKG2"/>
    <mergeCell ref="GKN2:GKO2"/>
    <mergeCell ref="GKV2:GKW2"/>
    <mergeCell ref="GLD2:GLE2"/>
    <mergeCell ref="GIJ2:GIK2"/>
    <mergeCell ref="GIR2:GIS2"/>
    <mergeCell ref="GIZ2:GJA2"/>
    <mergeCell ref="GJH2:GJI2"/>
    <mergeCell ref="GJP2:GJQ2"/>
    <mergeCell ref="GGV2:GGW2"/>
    <mergeCell ref="GHD2:GHE2"/>
    <mergeCell ref="GHL2:GHM2"/>
    <mergeCell ref="GHT2:GHU2"/>
    <mergeCell ref="GIB2:GIC2"/>
    <mergeCell ref="GFH2:GFI2"/>
    <mergeCell ref="GFP2:GFQ2"/>
    <mergeCell ref="GFX2:GFY2"/>
    <mergeCell ref="GGF2:GGG2"/>
    <mergeCell ref="GGN2:GGO2"/>
    <mergeCell ref="GDT2:GDU2"/>
    <mergeCell ref="GEB2:GEC2"/>
    <mergeCell ref="GEJ2:GEK2"/>
    <mergeCell ref="GER2:GES2"/>
    <mergeCell ref="GEZ2:GFA2"/>
    <mergeCell ref="GCF2:GCG2"/>
    <mergeCell ref="GCN2:GCO2"/>
    <mergeCell ref="GCV2:GCW2"/>
    <mergeCell ref="GDD2:GDE2"/>
    <mergeCell ref="GDL2:GDM2"/>
    <mergeCell ref="GAR2:GAS2"/>
    <mergeCell ref="GAZ2:GBA2"/>
    <mergeCell ref="GBH2:GBI2"/>
    <mergeCell ref="GBP2:GBQ2"/>
    <mergeCell ref="GBX2:GBY2"/>
    <mergeCell ref="FZD2:FZE2"/>
    <mergeCell ref="FZL2:FZM2"/>
    <mergeCell ref="FZT2:FZU2"/>
    <mergeCell ref="GAB2:GAC2"/>
    <mergeCell ref="GAJ2:GAK2"/>
    <mergeCell ref="FXP2:FXQ2"/>
    <mergeCell ref="FXX2:FXY2"/>
    <mergeCell ref="FYF2:FYG2"/>
    <mergeCell ref="FYN2:FYO2"/>
    <mergeCell ref="FYV2:FYW2"/>
    <mergeCell ref="FWB2:FWC2"/>
    <mergeCell ref="FWJ2:FWK2"/>
    <mergeCell ref="FWR2:FWS2"/>
    <mergeCell ref="FWZ2:FXA2"/>
    <mergeCell ref="FXH2:FXI2"/>
    <mergeCell ref="FUN2:FUO2"/>
    <mergeCell ref="FUV2:FUW2"/>
    <mergeCell ref="FVD2:FVE2"/>
    <mergeCell ref="FVL2:FVM2"/>
    <mergeCell ref="FVT2:FVU2"/>
    <mergeCell ref="FSZ2:FTA2"/>
    <mergeCell ref="FTH2:FTI2"/>
    <mergeCell ref="FTP2:FTQ2"/>
    <mergeCell ref="FTX2:FTY2"/>
    <mergeCell ref="FUF2:FUG2"/>
    <mergeCell ref="FRL2:FRM2"/>
    <mergeCell ref="FRT2:FRU2"/>
    <mergeCell ref="FSB2:FSC2"/>
    <mergeCell ref="FSJ2:FSK2"/>
    <mergeCell ref="FSR2:FSS2"/>
    <mergeCell ref="FPX2:FPY2"/>
    <mergeCell ref="FQF2:FQG2"/>
    <mergeCell ref="FQN2:FQO2"/>
    <mergeCell ref="FQV2:FQW2"/>
    <mergeCell ref="FRD2:FRE2"/>
    <mergeCell ref="FOJ2:FOK2"/>
    <mergeCell ref="FOR2:FOS2"/>
    <mergeCell ref="FOZ2:FPA2"/>
    <mergeCell ref="FPH2:FPI2"/>
    <mergeCell ref="FPP2:FPQ2"/>
    <mergeCell ref="FMV2:FMW2"/>
    <mergeCell ref="FND2:FNE2"/>
    <mergeCell ref="FNL2:FNM2"/>
    <mergeCell ref="FNT2:FNU2"/>
    <mergeCell ref="FOB2:FOC2"/>
    <mergeCell ref="FLH2:FLI2"/>
    <mergeCell ref="FLP2:FLQ2"/>
    <mergeCell ref="FLX2:FLY2"/>
    <mergeCell ref="FMF2:FMG2"/>
    <mergeCell ref="FMN2:FMO2"/>
    <mergeCell ref="FJT2:FJU2"/>
    <mergeCell ref="FKB2:FKC2"/>
    <mergeCell ref="FKJ2:FKK2"/>
    <mergeCell ref="FKR2:FKS2"/>
    <mergeCell ref="FKZ2:FLA2"/>
    <mergeCell ref="FIF2:FIG2"/>
    <mergeCell ref="FIN2:FIO2"/>
    <mergeCell ref="FIV2:FIW2"/>
    <mergeCell ref="FJD2:FJE2"/>
    <mergeCell ref="FJL2:FJM2"/>
    <mergeCell ref="FGR2:FGS2"/>
    <mergeCell ref="FGZ2:FHA2"/>
    <mergeCell ref="FHH2:FHI2"/>
    <mergeCell ref="FHP2:FHQ2"/>
    <mergeCell ref="FHX2:FHY2"/>
    <mergeCell ref="FFD2:FFE2"/>
    <mergeCell ref="FFL2:FFM2"/>
    <mergeCell ref="FFT2:FFU2"/>
    <mergeCell ref="FGB2:FGC2"/>
    <mergeCell ref="FGJ2:FGK2"/>
    <mergeCell ref="FDP2:FDQ2"/>
    <mergeCell ref="FDX2:FDY2"/>
    <mergeCell ref="FEF2:FEG2"/>
    <mergeCell ref="FEN2:FEO2"/>
    <mergeCell ref="FEV2:FEW2"/>
    <mergeCell ref="FCB2:FCC2"/>
    <mergeCell ref="FCJ2:FCK2"/>
    <mergeCell ref="FCR2:FCS2"/>
    <mergeCell ref="FCZ2:FDA2"/>
    <mergeCell ref="FDH2:FDI2"/>
    <mergeCell ref="FAN2:FAO2"/>
    <mergeCell ref="FAV2:FAW2"/>
    <mergeCell ref="FBD2:FBE2"/>
    <mergeCell ref="FBL2:FBM2"/>
    <mergeCell ref="FBT2:FBU2"/>
    <mergeCell ref="EYZ2:EZA2"/>
    <mergeCell ref="EZH2:EZI2"/>
    <mergeCell ref="EZP2:EZQ2"/>
    <mergeCell ref="EZX2:EZY2"/>
    <mergeCell ref="FAF2:FAG2"/>
    <mergeCell ref="EXL2:EXM2"/>
    <mergeCell ref="EXT2:EXU2"/>
    <mergeCell ref="EYB2:EYC2"/>
    <mergeCell ref="EYJ2:EYK2"/>
    <mergeCell ref="EYR2:EYS2"/>
    <mergeCell ref="EVX2:EVY2"/>
    <mergeCell ref="EWF2:EWG2"/>
    <mergeCell ref="EWN2:EWO2"/>
    <mergeCell ref="EWV2:EWW2"/>
    <mergeCell ref="EXD2:EXE2"/>
    <mergeCell ref="EUJ2:EUK2"/>
    <mergeCell ref="EUR2:EUS2"/>
    <mergeCell ref="EUZ2:EVA2"/>
    <mergeCell ref="EVH2:EVI2"/>
    <mergeCell ref="EVP2:EVQ2"/>
    <mergeCell ref="ESV2:ESW2"/>
    <mergeCell ref="ETD2:ETE2"/>
    <mergeCell ref="ETL2:ETM2"/>
    <mergeCell ref="ETT2:ETU2"/>
    <mergeCell ref="EUB2:EUC2"/>
    <mergeCell ref="ERH2:ERI2"/>
    <mergeCell ref="ERP2:ERQ2"/>
    <mergeCell ref="ERX2:ERY2"/>
    <mergeCell ref="ESF2:ESG2"/>
    <mergeCell ref="ESN2:ESO2"/>
    <mergeCell ref="EPT2:EPU2"/>
    <mergeCell ref="EQB2:EQC2"/>
    <mergeCell ref="EQJ2:EQK2"/>
    <mergeCell ref="EQR2:EQS2"/>
    <mergeCell ref="EQZ2:ERA2"/>
    <mergeCell ref="EOF2:EOG2"/>
    <mergeCell ref="EON2:EOO2"/>
    <mergeCell ref="EOV2:EOW2"/>
    <mergeCell ref="EPD2:EPE2"/>
    <mergeCell ref="EPL2:EPM2"/>
    <mergeCell ref="EMR2:EMS2"/>
    <mergeCell ref="EMZ2:ENA2"/>
    <mergeCell ref="ENH2:ENI2"/>
    <mergeCell ref="ENP2:ENQ2"/>
    <mergeCell ref="ENX2:ENY2"/>
    <mergeCell ref="ELD2:ELE2"/>
    <mergeCell ref="ELL2:ELM2"/>
    <mergeCell ref="ELT2:ELU2"/>
    <mergeCell ref="EMB2:EMC2"/>
    <mergeCell ref="EMJ2:EMK2"/>
    <mergeCell ref="EJP2:EJQ2"/>
    <mergeCell ref="EJX2:EJY2"/>
    <mergeCell ref="EKF2:EKG2"/>
    <mergeCell ref="EKN2:EKO2"/>
    <mergeCell ref="EKV2:EKW2"/>
    <mergeCell ref="EIB2:EIC2"/>
    <mergeCell ref="EIJ2:EIK2"/>
    <mergeCell ref="EIR2:EIS2"/>
    <mergeCell ref="EIZ2:EJA2"/>
    <mergeCell ref="EJH2:EJI2"/>
    <mergeCell ref="EGN2:EGO2"/>
    <mergeCell ref="EGV2:EGW2"/>
    <mergeCell ref="EHD2:EHE2"/>
    <mergeCell ref="EHL2:EHM2"/>
    <mergeCell ref="EHT2:EHU2"/>
    <mergeCell ref="EEZ2:EFA2"/>
    <mergeCell ref="EFH2:EFI2"/>
    <mergeCell ref="EFP2:EFQ2"/>
    <mergeCell ref="EFX2:EFY2"/>
    <mergeCell ref="EGF2:EGG2"/>
    <mergeCell ref="EDL2:EDM2"/>
    <mergeCell ref="EDT2:EDU2"/>
    <mergeCell ref="EEB2:EEC2"/>
    <mergeCell ref="EEJ2:EEK2"/>
    <mergeCell ref="EER2:EES2"/>
    <mergeCell ref="EBX2:EBY2"/>
    <mergeCell ref="ECF2:ECG2"/>
    <mergeCell ref="ECN2:ECO2"/>
    <mergeCell ref="ECV2:ECW2"/>
    <mergeCell ref="EDD2:EDE2"/>
    <mergeCell ref="EAJ2:EAK2"/>
    <mergeCell ref="EAR2:EAS2"/>
    <mergeCell ref="EAZ2:EBA2"/>
    <mergeCell ref="EBH2:EBI2"/>
    <mergeCell ref="EBP2:EBQ2"/>
    <mergeCell ref="DYV2:DYW2"/>
    <mergeCell ref="DZD2:DZE2"/>
    <mergeCell ref="DZL2:DZM2"/>
    <mergeCell ref="DZT2:DZU2"/>
    <mergeCell ref="EAB2:EAC2"/>
    <mergeCell ref="DXH2:DXI2"/>
    <mergeCell ref="DXP2:DXQ2"/>
    <mergeCell ref="DXX2:DXY2"/>
    <mergeCell ref="DYF2:DYG2"/>
    <mergeCell ref="DYN2:DYO2"/>
    <mergeCell ref="DVT2:DVU2"/>
    <mergeCell ref="DWB2:DWC2"/>
    <mergeCell ref="DWJ2:DWK2"/>
    <mergeCell ref="DWR2:DWS2"/>
    <mergeCell ref="DWZ2:DXA2"/>
    <mergeCell ref="DUF2:DUG2"/>
    <mergeCell ref="DUN2:DUO2"/>
    <mergeCell ref="DUV2:DUW2"/>
    <mergeCell ref="DVD2:DVE2"/>
    <mergeCell ref="DVL2:DVM2"/>
    <mergeCell ref="DSR2:DSS2"/>
    <mergeCell ref="DSZ2:DTA2"/>
    <mergeCell ref="DTH2:DTI2"/>
    <mergeCell ref="DTP2:DTQ2"/>
    <mergeCell ref="DTX2:DTY2"/>
    <mergeCell ref="DRD2:DRE2"/>
    <mergeCell ref="DRL2:DRM2"/>
    <mergeCell ref="DRT2:DRU2"/>
    <mergeCell ref="DSB2:DSC2"/>
    <mergeCell ref="DSJ2:DSK2"/>
    <mergeCell ref="DPP2:DPQ2"/>
    <mergeCell ref="DPX2:DPY2"/>
    <mergeCell ref="DQF2:DQG2"/>
    <mergeCell ref="DQN2:DQO2"/>
    <mergeCell ref="DQV2:DQW2"/>
    <mergeCell ref="DOB2:DOC2"/>
    <mergeCell ref="DOJ2:DOK2"/>
    <mergeCell ref="DOR2:DOS2"/>
    <mergeCell ref="DOZ2:DPA2"/>
    <mergeCell ref="DPH2:DPI2"/>
    <mergeCell ref="DMN2:DMO2"/>
    <mergeCell ref="DMV2:DMW2"/>
    <mergeCell ref="DND2:DNE2"/>
    <mergeCell ref="DNL2:DNM2"/>
    <mergeCell ref="DNT2:DNU2"/>
    <mergeCell ref="DKZ2:DLA2"/>
    <mergeCell ref="DLH2:DLI2"/>
    <mergeCell ref="DLP2:DLQ2"/>
    <mergeCell ref="DLX2:DLY2"/>
    <mergeCell ref="DMF2:DMG2"/>
    <mergeCell ref="DJL2:DJM2"/>
    <mergeCell ref="DJT2:DJU2"/>
    <mergeCell ref="DKB2:DKC2"/>
    <mergeCell ref="DKJ2:DKK2"/>
    <mergeCell ref="DKR2:DKS2"/>
    <mergeCell ref="DHX2:DHY2"/>
    <mergeCell ref="DIF2:DIG2"/>
    <mergeCell ref="DIN2:DIO2"/>
    <mergeCell ref="DIV2:DIW2"/>
    <mergeCell ref="DJD2:DJE2"/>
    <mergeCell ref="DGJ2:DGK2"/>
    <mergeCell ref="DGR2:DGS2"/>
    <mergeCell ref="DGZ2:DHA2"/>
    <mergeCell ref="DHH2:DHI2"/>
    <mergeCell ref="DHP2:DHQ2"/>
    <mergeCell ref="DEV2:DEW2"/>
    <mergeCell ref="DFD2:DFE2"/>
    <mergeCell ref="DFL2:DFM2"/>
    <mergeCell ref="DFT2:DFU2"/>
    <mergeCell ref="DGB2:DGC2"/>
    <mergeCell ref="DDH2:DDI2"/>
    <mergeCell ref="DDP2:DDQ2"/>
    <mergeCell ref="DDX2:DDY2"/>
    <mergeCell ref="DEF2:DEG2"/>
    <mergeCell ref="DEN2:DEO2"/>
    <mergeCell ref="DBT2:DBU2"/>
    <mergeCell ref="DCB2:DCC2"/>
    <mergeCell ref="DCJ2:DCK2"/>
    <mergeCell ref="DCR2:DCS2"/>
    <mergeCell ref="DCZ2:DDA2"/>
    <mergeCell ref="DAF2:DAG2"/>
    <mergeCell ref="DAN2:DAO2"/>
    <mergeCell ref="DAV2:DAW2"/>
    <mergeCell ref="DBD2:DBE2"/>
    <mergeCell ref="DBL2:DBM2"/>
    <mergeCell ref="CYR2:CYS2"/>
    <mergeCell ref="CYZ2:CZA2"/>
    <mergeCell ref="CZH2:CZI2"/>
    <mergeCell ref="CZP2:CZQ2"/>
    <mergeCell ref="CZX2:CZY2"/>
    <mergeCell ref="CXD2:CXE2"/>
    <mergeCell ref="CXL2:CXM2"/>
    <mergeCell ref="CXT2:CXU2"/>
    <mergeCell ref="CYB2:CYC2"/>
    <mergeCell ref="CYJ2:CYK2"/>
    <mergeCell ref="CVP2:CVQ2"/>
    <mergeCell ref="CVX2:CVY2"/>
    <mergeCell ref="CWF2:CWG2"/>
    <mergeCell ref="CWN2:CWO2"/>
    <mergeCell ref="CWV2:CWW2"/>
    <mergeCell ref="CUB2:CUC2"/>
    <mergeCell ref="CUJ2:CUK2"/>
    <mergeCell ref="CUR2:CUS2"/>
    <mergeCell ref="CUZ2:CVA2"/>
    <mergeCell ref="CVH2:CVI2"/>
    <mergeCell ref="CSN2:CSO2"/>
    <mergeCell ref="CSV2:CSW2"/>
    <mergeCell ref="CTD2:CTE2"/>
    <mergeCell ref="CTL2:CTM2"/>
    <mergeCell ref="CTT2:CTU2"/>
    <mergeCell ref="CQZ2:CRA2"/>
    <mergeCell ref="CRH2:CRI2"/>
    <mergeCell ref="CRP2:CRQ2"/>
    <mergeCell ref="CRX2:CRY2"/>
    <mergeCell ref="CSF2:CSG2"/>
    <mergeCell ref="CPL2:CPM2"/>
    <mergeCell ref="CPT2:CPU2"/>
    <mergeCell ref="CQB2:CQC2"/>
    <mergeCell ref="CQJ2:CQK2"/>
    <mergeCell ref="CQR2:CQS2"/>
    <mergeCell ref="CNX2:CNY2"/>
    <mergeCell ref="COF2:COG2"/>
    <mergeCell ref="CON2:COO2"/>
    <mergeCell ref="COV2:COW2"/>
    <mergeCell ref="CPD2:CPE2"/>
    <mergeCell ref="CMJ2:CMK2"/>
    <mergeCell ref="CMR2:CMS2"/>
    <mergeCell ref="CMZ2:CNA2"/>
    <mergeCell ref="CNH2:CNI2"/>
    <mergeCell ref="CNP2:CNQ2"/>
    <mergeCell ref="CKV2:CKW2"/>
    <mergeCell ref="CLD2:CLE2"/>
    <mergeCell ref="CLL2:CLM2"/>
    <mergeCell ref="CLT2:CLU2"/>
    <mergeCell ref="CMB2:CMC2"/>
    <mergeCell ref="CJH2:CJI2"/>
    <mergeCell ref="CJP2:CJQ2"/>
    <mergeCell ref="CJX2:CJY2"/>
    <mergeCell ref="CKF2:CKG2"/>
    <mergeCell ref="CKN2:CKO2"/>
    <mergeCell ref="CHT2:CHU2"/>
    <mergeCell ref="CIB2:CIC2"/>
    <mergeCell ref="CIJ2:CIK2"/>
    <mergeCell ref="CIR2:CIS2"/>
    <mergeCell ref="CIZ2:CJA2"/>
    <mergeCell ref="CGF2:CGG2"/>
    <mergeCell ref="CGN2:CGO2"/>
    <mergeCell ref="CGV2:CGW2"/>
    <mergeCell ref="CHD2:CHE2"/>
    <mergeCell ref="CHL2:CHM2"/>
    <mergeCell ref="CER2:CES2"/>
    <mergeCell ref="CEZ2:CFA2"/>
    <mergeCell ref="CFH2:CFI2"/>
    <mergeCell ref="CFP2:CFQ2"/>
    <mergeCell ref="CFX2:CFY2"/>
    <mergeCell ref="CDD2:CDE2"/>
    <mergeCell ref="CDL2:CDM2"/>
    <mergeCell ref="CDT2:CDU2"/>
    <mergeCell ref="CEB2:CEC2"/>
    <mergeCell ref="CEJ2:CEK2"/>
    <mergeCell ref="CBP2:CBQ2"/>
    <mergeCell ref="CBX2:CBY2"/>
    <mergeCell ref="CCF2:CCG2"/>
    <mergeCell ref="CCN2:CCO2"/>
    <mergeCell ref="CCV2:CCW2"/>
    <mergeCell ref="CAB2:CAC2"/>
    <mergeCell ref="CAJ2:CAK2"/>
    <mergeCell ref="CAR2:CAS2"/>
    <mergeCell ref="CAZ2:CBA2"/>
    <mergeCell ref="CBH2:CBI2"/>
    <mergeCell ref="BYN2:BYO2"/>
    <mergeCell ref="BYV2:BYW2"/>
    <mergeCell ref="BZD2:BZE2"/>
    <mergeCell ref="BZL2:BZM2"/>
    <mergeCell ref="BZT2:BZU2"/>
    <mergeCell ref="BWZ2:BXA2"/>
    <mergeCell ref="BXH2:BXI2"/>
    <mergeCell ref="BXP2:BXQ2"/>
    <mergeCell ref="BXX2:BXY2"/>
    <mergeCell ref="BYF2:BYG2"/>
    <mergeCell ref="BVL2:BVM2"/>
    <mergeCell ref="BVT2:BVU2"/>
    <mergeCell ref="BWB2:BWC2"/>
    <mergeCell ref="BWJ2:BWK2"/>
    <mergeCell ref="BWR2:BWS2"/>
    <mergeCell ref="BTX2:BTY2"/>
    <mergeCell ref="BUF2:BUG2"/>
    <mergeCell ref="BUN2:BUO2"/>
    <mergeCell ref="BUV2:BUW2"/>
    <mergeCell ref="BVD2:BVE2"/>
    <mergeCell ref="BSJ2:BSK2"/>
    <mergeCell ref="BSR2:BSS2"/>
    <mergeCell ref="BSZ2:BTA2"/>
    <mergeCell ref="BTH2:BTI2"/>
    <mergeCell ref="BTP2:BTQ2"/>
    <mergeCell ref="BQV2:BQW2"/>
    <mergeCell ref="BRD2:BRE2"/>
    <mergeCell ref="BRL2:BRM2"/>
    <mergeCell ref="BRT2:BRU2"/>
    <mergeCell ref="BSB2:BSC2"/>
    <mergeCell ref="BPH2:BPI2"/>
    <mergeCell ref="BPP2:BPQ2"/>
    <mergeCell ref="BPX2:BPY2"/>
    <mergeCell ref="BQF2:BQG2"/>
    <mergeCell ref="BQN2:BQO2"/>
    <mergeCell ref="BNT2:BNU2"/>
    <mergeCell ref="BOB2:BOC2"/>
    <mergeCell ref="BOJ2:BOK2"/>
    <mergeCell ref="BOR2:BOS2"/>
    <mergeCell ref="BOZ2:BPA2"/>
    <mergeCell ref="BMF2:BMG2"/>
    <mergeCell ref="BMN2:BMO2"/>
    <mergeCell ref="BMV2:BMW2"/>
    <mergeCell ref="BND2:BNE2"/>
    <mergeCell ref="BNL2:BNM2"/>
    <mergeCell ref="BKR2:BKS2"/>
    <mergeCell ref="BKZ2:BLA2"/>
    <mergeCell ref="BLH2:BLI2"/>
    <mergeCell ref="BLP2:BLQ2"/>
    <mergeCell ref="BLX2:BLY2"/>
    <mergeCell ref="BJD2:BJE2"/>
    <mergeCell ref="BJL2:BJM2"/>
    <mergeCell ref="BJT2:BJU2"/>
    <mergeCell ref="BKB2:BKC2"/>
    <mergeCell ref="BKJ2:BKK2"/>
    <mergeCell ref="BHP2:BHQ2"/>
    <mergeCell ref="BHX2:BHY2"/>
    <mergeCell ref="BIF2:BIG2"/>
    <mergeCell ref="BIN2:BIO2"/>
    <mergeCell ref="BIV2:BIW2"/>
    <mergeCell ref="BGB2:BGC2"/>
    <mergeCell ref="BGJ2:BGK2"/>
    <mergeCell ref="BGR2:BGS2"/>
    <mergeCell ref="BGZ2:BHA2"/>
    <mergeCell ref="BHH2:BHI2"/>
    <mergeCell ref="BEN2:BEO2"/>
    <mergeCell ref="BEV2:BEW2"/>
    <mergeCell ref="BFD2:BFE2"/>
    <mergeCell ref="BFL2:BFM2"/>
    <mergeCell ref="BFT2:BFU2"/>
    <mergeCell ref="BCZ2:BDA2"/>
    <mergeCell ref="BDH2:BDI2"/>
    <mergeCell ref="BDP2:BDQ2"/>
    <mergeCell ref="BDX2:BDY2"/>
    <mergeCell ref="BEF2:BEG2"/>
    <mergeCell ref="BBL2:BBM2"/>
    <mergeCell ref="BBT2:BBU2"/>
    <mergeCell ref="BCB2:BCC2"/>
    <mergeCell ref="BCJ2:BCK2"/>
    <mergeCell ref="BCR2:BCS2"/>
    <mergeCell ref="AZX2:AZY2"/>
    <mergeCell ref="BAF2:BAG2"/>
    <mergeCell ref="BAN2:BAO2"/>
    <mergeCell ref="BAV2:BAW2"/>
    <mergeCell ref="BBD2:BBE2"/>
    <mergeCell ref="AYJ2:AYK2"/>
    <mergeCell ref="AYR2:AYS2"/>
    <mergeCell ref="AYZ2:AZA2"/>
    <mergeCell ref="AZH2:AZI2"/>
    <mergeCell ref="AZP2:AZQ2"/>
    <mergeCell ref="AWV2:AWW2"/>
    <mergeCell ref="AXD2:AXE2"/>
    <mergeCell ref="AXL2:AXM2"/>
    <mergeCell ref="AXT2:AXU2"/>
    <mergeCell ref="AYB2:AYC2"/>
    <mergeCell ref="AVH2:AVI2"/>
    <mergeCell ref="AVP2:AVQ2"/>
    <mergeCell ref="AVX2:AVY2"/>
    <mergeCell ref="AWF2:AWG2"/>
    <mergeCell ref="AWN2:AWO2"/>
    <mergeCell ref="ATT2:ATU2"/>
    <mergeCell ref="AUB2:AUC2"/>
    <mergeCell ref="AUJ2:AUK2"/>
    <mergeCell ref="AUR2:AUS2"/>
    <mergeCell ref="AUZ2:AVA2"/>
    <mergeCell ref="ASF2:ASG2"/>
    <mergeCell ref="ASN2:ASO2"/>
    <mergeCell ref="ASV2:ASW2"/>
    <mergeCell ref="ATD2:ATE2"/>
    <mergeCell ref="ATL2:ATM2"/>
    <mergeCell ref="AQR2:AQS2"/>
    <mergeCell ref="AQZ2:ARA2"/>
    <mergeCell ref="ARH2:ARI2"/>
    <mergeCell ref="ARP2:ARQ2"/>
    <mergeCell ref="ARX2:ARY2"/>
    <mergeCell ref="APD2:APE2"/>
    <mergeCell ref="APL2:APM2"/>
    <mergeCell ref="APT2:APU2"/>
    <mergeCell ref="AQB2:AQC2"/>
    <mergeCell ref="AQJ2:AQK2"/>
    <mergeCell ref="ANP2:ANQ2"/>
    <mergeCell ref="ANX2:ANY2"/>
    <mergeCell ref="AOF2:AOG2"/>
    <mergeCell ref="AON2:AOO2"/>
    <mergeCell ref="AOV2:AOW2"/>
    <mergeCell ref="AMB2:AMC2"/>
    <mergeCell ref="AMJ2:AMK2"/>
    <mergeCell ref="AMR2:AMS2"/>
    <mergeCell ref="AMZ2:ANA2"/>
    <mergeCell ref="ANH2:ANI2"/>
    <mergeCell ref="AKN2:AKO2"/>
    <mergeCell ref="AKV2:AKW2"/>
    <mergeCell ref="ALD2:ALE2"/>
    <mergeCell ref="ALL2:ALM2"/>
    <mergeCell ref="ALT2:ALU2"/>
    <mergeCell ref="AIZ2:AJA2"/>
    <mergeCell ref="AJH2:AJI2"/>
    <mergeCell ref="AJP2:AJQ2"/>
    <mergeCell ref="AJX2:AJY2"/>
    <mergeCell ref="AKF2:AKG2"/>
    <mergeCell ref="AHL2:AHM2"/>
    <mergeCell ref="AHT2:AHU2"/>
    <mergeCell ref="AIB2:AIC2"/>
    <mergeCell ref="AIJ2:AIK2"/>
    <mergeCell ref="AIR2:AIS2"/>
    <mergeCell ref="AFX2:AFY2"/>
    <mergeCell ref="AGF2:AGG2"/>
    <mergeCell ref="AGN2:AGO2"/>
    <mergeCell ref="AGV2:AGW2"/>
    <mergeCell ref="AHD2:AHE2"/>
    <mergeCell ref="AEJ2:AEK2"/>
    <mergeCell ref="AER2:AES2"/>
    <mergeCell ref="AEZ2:AFA2"/>
    <mergeCell ref="AFH2:AFI2"/>
    <mergeCell ref="AFP2:AFQ2"/>
    <mergeCell ref="ACV2:ACW2"/>
    <mergeCell ref="ADD2:ADE2"/>
    <mergeCell ref="ADL2:ADM2"/>
    <mergeCell ref="ADT2:ADU2"/>
    <mergeCell ref="AEB2:AEC2"/>
    <mergeCell ref="ABH2:ABI2"/>
    <mergeCell ref="ABP2:ABQ2"/>
    <mergeCell ref="ABX2:ABY2"/>
    <mergeCell ref="ACF2:ACG2"/>
    <mergeCell ref="ACN2:ACO2"/>
    <mergeCell ref="ZT2:ZU2"/>
    <mergeCell ref="AAB2:AAC2"/>
    <mergeCell ref="AAJ2:AAK2"/>
    <mergeCell ref="AAR2:AAS2"/>
    <mergeCell ref="AAZ2:ABA2"/>
    <mergeCell ref="YF2:YG2"/>
    <mergeCell ref="YN2:YO2"/>
    <mergeCell ref="YV2:YW2"/>
    <mergeCell ref="ZD2:ZE2"/>
    <mergeCell ref="ZL2:ZM2"/>
    <mergeCell ref="WR2:WS2"/>
    <mergeCell ref="WZ2:XA2"/>
    <mergeCell ref="XH2:XI2"/>
    <mergeCell ref="XP2:XQ2"/>
    <mergeCell ref="XX2:XY2"/>
    <mergeCell ref="VD2:VE2"/>
    <mergeCell ref="VL2:VM2"/>
    <mergeCell ref="VT2:VU2"/>
    <mergeCell ref="WB2:WC2"/>
    <mergeCell ref="WJ2:WK2"/>
    <mergeCell ref="TP2:TQ2"/>
    <mergeCell ref="TX2:TY2"/>
    <mergeCell ref="UF2:UG2"/>
    <mergeCell ref="UN2:UO2"/>
    <mergeCell ref="UV2:UW2"/>
    <mergeCell ref="SB2:SC2"/>
    <mergeCell ref="SJ2:SK2"/>
    <mergeCell ref="SR2:SS2"/>
    <mergeCell ref="SZ2:TA2"/>
    <mergeCell ref="TH2:TI2"/>
    <mergeCell ref="QN2:QO2"/>
    <mergeCell ref="QV2:QW2"/>
    <mergeCell ref="RD2:RE2"/>
    <mergeCell ref="RL2:RM2"/>
    <mergeCell ref="RT2:RU2"/>
    <mergeCell ref="OZ2:PA2"/>
    <mergeCell ref="PH2:PI2"/>
    <mergeCell ref="PP2:PQ2"/>
    <mergeCell ref="PX2:PY2"/>
    <mergeCell ref="QF2:QG2"/>
    <mergeCell ref="NT2:NU2"/>
    <mergeCell ref="OB2:OC2"/>
    <mergeCell ref="OJ2:OK2"/>
    <mergeCell ref="OR2:OS2"/>
    <mergeCell ref="LX2:LY2"/>
    <mergeCell ref="MF2:MG2"/>
    <mergeCell ref="MN2:MO2"/>
    <mergeCell ref="MV2:MW2"/>
    <mergeCell ref="ND2:NE2"/>
    <mergeCell ref="KJ2:KK2"/>
    <mergeCell ref="KR2:KS2"/>
    <mergeCell ref="KZ2:LA2"/>
    <mergeCell ref="LH2:LI2"/>
    <mergeCell ref="LP2:LQ2"/>
    <mergeCell ref="IV2:IW2"/>
    <mergeCell ref="JD2:JE2"/>
    <mergeCell ref="JL2:JM2"/>
    <mergeCell ref="JT2:JU2"/>
    <mergeCell ref="KB2:KC2"/>
    <mergeCell ref="IN2:IO2"/>
    <mergeCell ref="FT2:FU2"/>
    <mergeCell ref="GB2:GC2"/>
    <mergeCell ref="GJ2:GK2"/>
    <mergeCell ref="GR2:GS2"/>
    <mergeCell ref="GZ2:HA2"/>
    <mergeCell ref="EF2:EG2"/>
    <mergeCell ref="EN2:EO2"/>
    <mergeCell ref="EV2:EW2"/>
    <mergeCell ref="FD2:FE2"/>
    <mergeCell ref="FL2:FM2"/>
    <mergeCell ref="CR2:CS2"/>
    <mergeCell ref="CZ2:DA2"/>
    <mergeCell ref="DH2:DI2"/>
    <mergeCell ref="DP2:DQ2"/>
    <mergeCell ref="DX2:DY2"/>
    <mergeCell ref="NL2:NM2"/>
    <mergeCell ref="B2:F2"/>
    <mergeCell ref="B4:E4"/>
    <mergeCell ref="G2:H2"/>
    <mergeCell ref="O2:P2"/>
    <mergeCell ref="BD2:BE2"/>
    <mergeCell ref="BL2:BM2"/>
    <mergeCell ref="BT2:BU2"/>
    <mergeCell ref="CB2:CC2"/>
    <mergeCell ref="CJ2:CK2"/>
    <mergeCell ref="X2:Y2"/>
    <mergeCell ref="AF2:AG2"/>
    <mergeCell ref="AN2:AO2"/>
    <mergeCell ref="AV2:AW2"/>
    <mergeCell ref="HH2:HI2"/>
    <mergeCell ref="HP2:HQ2"/>
    <mergeCell ref="HX2:HY2"/>
    <mergeCell ref="IF2:IG2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L43"/>
  <sheetViews>
    <sheetView showGridLines="0" topLeftCell="A10" workbookViewId="0">
      <selection activeCell="B44" sqref="B44"/>
    </sheetView>
  </sheetViews>
  <sheetFormatPr baseColWidth="10" defaultRowHeight="12" x14ac:dyDescent="0.2"/>
  <cols>
    <col min="1" max="1" width="31" style="368" customWidth="1"/>
    <col min="2" max="2" width="15.140625" style="377" bestFit="1" customWidth="1"/>
    <col min="3" max="3" width="14.140625" style="377" bestFit="1" customWidth="1"/>
    <col min="4" max="4" width="15.140625" style="377" bestFit="1" customWidth="1"/>
    <col min="5" max="5" width="15.140625" style="455" bestFit="1" customWidth="1"/>
    <col min="6" max="6" width="15.42578125" style="377" bestFit="1" customWidth="1"/>
    <col min="7" max="7" width="26" style="377" bestFit="1" customWidth="1"/>
    <col min="8" max="8" width="16.85546875" style="377" bestFit="1" customWidth="1"/>
    <col min="9" max="9" width="11.42578125" style="368"/>
    <col min="10" max="10" width="12.7109375" style="368" bestFit="1" customWidth="1"/>
    <col min="11" max="11" width="13.42578125" style="368" bestFit="1" customWidth="1"/>
    <col min="12" max="16384" width="11.42578125" style="368"/>
  </cols>
  <sheetData>
    <row r="2" spans="1:12" s="111" customFormat="1" ht="20.100000000000001" customHeight="1" x14ac:dyDescent="0.2">
      <c r="A2" s="266" t="s">
        <v>215</v>
      </c>
      <c r="B2" s="497" t="s">
        <v>8</v>
      </c>
      <c r="C2" s="497"/>
      <c r="D2" s="497"/>
      <c r="E2" s="497"/>
      <c r="F2" s="497"/>
      <c r="G2" s="497" t="s">
        <v>227</v>
      </c>
      <c r="H2" s="497"/>
      <c r="J2" s="166"/>
      <c r="K2" s="166"/>
      <c r="L2" s="166"/>
    </row>
    <row r="3" spans="1:12" ht="12.75" thickBot="1" x14ac:dyDescent="0.25"/>
    <row r="4" spans="1:12" ht="12.75" thickTop="1" x14ac:dyDescent="0.2">
      <c r="A4" s="561"/>
      <c r="B4" s="650" t="s">
        <v>262</v>
      </c>
      <c r="C4" s="651"/>
      <c r="D4" s="651"/>
      <c r="E4" s="651"/>
      <c r="F4" s="586"/>
      <c r="G4" s="586"/>
      <c r="H4" s="587"/>
      <c r="I4" s="481"/>
    </row>
    <row r="5" spans="1:12" ht="19.5" customHeight="1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73" t="s">
        <v>4</v>
      </c>
      <c r="F5" s="588" t="s">
        <v>5</v>
      </c>
      <c r="G5" s="588" t="s">
        <v>6</v>
      </c>
      <c r="H5" s="589" t="s">
        <v>7</v>
      </c>
      <c r="I5" s="481"/>
    </row>
    <row r="6" spans="1:12" ht="12.75" thickTop="1" x14ac:dyDescent="0.2">
      <c r="A6" s="490" t="s">
        <v>9</v>
      </c>
      <c r="B6" s="465"/>
      <c r="C6" s="465"/>
      <c r="D6" s="465"/>
      <c r="E6" s="465"/>
      <c r="F6" s="465"/>
      <c r="G6" s="465"/>
      <c r="H6" s="467"/>
      <c r="I6" s="481"/>
    </row>
    <row r="7" spans="1:12" x14ac:dyDescent="0.2">
      <c r="A7" s="490" t="s">
        <v>245</v>
      </c>
      <c r="B7" s="465">
        <v>86675699.170000002</v>
      </c>
      <c r="C7" s="465">
        <v>13007171</v>
      </c>
      <c r="D7" s="465">
        <v>223682091.46000001</v>
      </c>
      <c r="E7" s="466">
        <v>323364961.63</v>
      </c>
      <c r="F7" s="465"/>
      <c r="G7" s="465"/>
      <c r="H7" s="467">
        <v>323364961.63</v>
      </c>
      <c r="I7" s="481"/>
    </row>
    <row r="8" spans="1:12" x14ac:dyDescent="0.2">
      <c r="A8" s="490" t="s">
        <v>246</v>
      </c>
      <c r="B8" s="465">
        <v>52237649.600000001</v>
      </c>
      <c r="C8" s="465">
        <v>8064187.1299999999</v>
      </c>
      <c r="D8" s="465">
        <v>129884040.77</v>
      </c>
      <c r="E8" s="466">
        <v>190185877.5</v>
      </c>
      <c r="F8" s="465"/>
      <c r="G8" s="465"/>
      <c r="H8" s="465">
        <v>190185877.5</v>
      </c>
    </row>
    <row r="9" spans="1:12" x14ac:dyDescent="0.2">
      <c r="A9" s="490" t="s">
        <v>267</v>
      </c>
      <c r="B9" s="465">
        <v>138913348.77000001</v>
      </c>
      <c r="C9" s="465">
        <v>21071358.129999999</v>
      </c>
      <c r="D9" s="465">
        <v>353566132.23000002</v>
      </c>
      <c r="E9" s="466">
        <v>513550839.13</v>
      </c>
      <c r="F9" s="466"/>
      <c r="G9" s="466"/>
      <c r="H9" s="466">
        <v>513550839.13</v>
      </c>
    </row>
    <row r="10" spans="1:12" x14ac:dyDescent="0.2">
      <c r="A10" s="490" t="s">
        <v>247</v>
      </c>
      <c r="B10" s="465"/>
      <c r="C10" s="465"/>
      <c r="D10" s="465"/>
      <c r="E10" s="466"/>
      <c r="F10" s="465">
        <v>211123501.80000001</v>
      </c>
      <c r="G10" s="465"/>
      <c r="H10" s="465">
        <v>211123501.80000001</v>
      </c>
    </row>
    <row r="11" spans="1:12" ht="12.75" thickBot="1" x14ac:dyDescent="0.25">
      <c r="A11" s="490" t="s">
        <v>249</v>
      </c>
      <c r="B11" s="465">
        <v>12500054.689999999</v>
      </c>
      <c r="C11" s="465">
        <v>883512.78</v>
      </c>
      <c r="D11" s="465">
        <v>23290790.649999999</v>
      </c>
      <c r="E11" s="466">
        <v>36674358.119999997</v>
      </c>
      <c r="F11" s="465">
        <v>61026.74</v>
      </c>
      <c r="G11" s="465"/>
      <c r="H11" s="465">
        <v>36735384.859999999</v>
      </c>
    </row>
    <row r="12" spans="1:12" ht="13.5" thickTop="1" thickBot="1" x14ac:dyDescent="0.25">
      <c r="A12" s="372" t="s">
        <v>180</v>
      </c>
      <c r="B12" s="471">
        <v>151413403.46000001</v>
      </c>
      <c r="C12" s="471">
        <v>21954870.91</v>
      </c>
      <c r="D12" s="471">
        <v>376856922.88</v>
      </c>
      <c r="E12" s="471">
        <v>550225197.25</v>
      </c>
      <c r="F12" s="471">
        <v>211184528.53999999</v>
      </c>
      <c r="G12" s="471"/>
      <c r="H12" s="473">
        <v>761409725.78999996</v>
      </c>
    </row>
    <row r="13" spans="1:12" ht="12.75" thickTop="1" x14ac:dyDescent="0.2">
      <c r="A13" s="490" t="s">
        <v>268</v>
      </c>
      <c r="B13" s="465"/>
      <c r="C13" s="465"/>
      <c r="D13" s="465"/>
      <c r="E13" s="466"/>
      <c r="F13" s="465"/>
      <c r="G13" s="465"/>
      <c r="H13" s="465"/>
    </row>
    <row r="14" spans="1:12" x14ac:dyDescent="0.2">
      <c r="A14" s="490" t="s">
        <v>232</v>
      </c>
      <c r="B14" s="465"/>
      <c r="C14" s="465"/>
      <c r="D14" s="465"/>
      <c r="E14" s="466"/>
      <c r="F14" s="465"/>
      <c r="G14" s="465"/>
      <c r="H14" s="465"/>
    </row>
    <row r="15" spans="1:12" x14ac:dyDescent="0.2">
      <c r="A15" s="490" t="s">
        <v>250</v>
      </c>
      <c r="B15" s="465">
        <v>35917776.469999999</v>
      </c>
      <c r="C15" s="465">
        <v>5406996.6699999999</v>
      </c>
      <c r="D15" s="465">
        <v>85164304.650000006</v>
      </c>
      <c r="E15" s="466">
        <v>126489077.79000001</v>
      </c>
      <c r="F15" s="465">
        <v>27906075.030000001</v>
      </c>
      <c r="G15" s="465"/>
      <c r="H15" s="465">
        <v>154395152.81999999</v>
      </c>
    </row>
    <row r="16" spans="1:12" x14ac:dyDescent="0.2">
      <c r="A16" s="490" t="s">
        <v>251</v>
      </c>
      <c r="B16" s="465">
        <v>72566044.730000004</v>
      </c>
      <c r="C16" s="465">
        <v>29257339.640000001</v>
      </c>
      <c r="D16" s="465">
        <v>193339581.44999999</v>
      </c>
      <c r="E16" s="466">
        <v>295162965.81999999</v>
      </c>
      <c r="F16" s="465">
        <v>109896850.68000001</v>
      </c>
      <c r="G16" s="465"/>
      <c r="H16" s="465">
        <v>405059816.5</v>
      </c>
    </row>
    <row r="17" spans="1:8" x14ac:dyDescent="0.2">
      <c r="A17" s="490" t="s">
        <v>233</v>
      </c>
      <c r="B17" s="465">
        <v>108483821.2</v>
      </c>
      <c r="C17" s="465">
        <v>34664336.310000002</v>
      </c>
      <c r="D17" s="465">
        <v>278503886.10000002</v>
      </c>
      <c r="E17" s="466">
        <v>421652043.61000001</v>
      </c>
      <c r="F17" s="465">
        <v>137802925.71000001</v>
      </c>
      <c r="G17" s="465"/>
      <c r="H17" s="465">
        <v>559454969.32000005</v>
      </c>
    </row>
    <row r="18" spans="1:8" x14ac:dyDescent="0.2">
      <c r="A18" s="490" t="s">
        <v>234</v>
      </c>
      <c r="B18" s="465"/>
      <c r="C18" s="465"/>
      <c r="D18" s="465"/>
      <c r="E18" s="466"/>
      <c r="F18" s="465"/>
      <c r="G18" s="465"/>
      <c r="H18" s="465"/>
    </row>
    <row r="19" spans="1:8" x14ac:dyDescent="0.2">
      <c r="A19" s="490" t="s">
        <v>171</v>
      </c>
      <c r="B19" s="465"/>
      <c r="C19" s="465"/>
      <c r="D19" s="465"/>
      <c r="E19" s="466"/>
      <c r="F19" s="465"/>
      <c r="G19" s="465"/>
      <c r="H19" s="465"/>
    </row>
    <row r="20" spans="1:8" x14ac:dyDescent="0.2">
      <c r="A20" s="490" t="s">
        <v>252</v>
      </c>
      <c r="B20" s="465">
        <v>54231453.060000002</v>
      </c>
      <c r="C20" s="465">
        <v>8379622.7999999998</v>
      </c>
      <c r="D20" s="465">
        <v>118055527.77</v>
      </c>
      <c r="E20" s="466">
        <v>180666603.63</v>
      </c>
      <c r="F20" s="465">
        <v>42756246.969999999</v>
      </c>
      <c r="G20" s="465"/>
      <c r="H20" s="465">
        <v>223422850.59999999</v>
      </c>
    </row>
    <row r="21" spans="1:8" x14ac:dyDescent="0.2">
      <c r="A21" s="490" t="s">
        <v>253</v>
      </c>
      <c r="B21" s="465">
        <v>11586504.880000001</v>
      </c>
      <c r="C21" s="465">
        <v>1680037.82</v>
      </c>
      <c r="D21" s="465">
        <v>28837966.48</v>
      </c>
      <c r="E21" s="466">
        <v>42104509.18</v>
      </c>
      <c r="F21" s="465">
        <v>16160330.33</v>
      </c>
      <c r="G21" s="465"/>
      <c r="H21" s="465">
        <v>58264839.509999998</v>
      </c>
    </row>
    <row r="22" spans="1:8" x14ac:dyDescent="0.2">
      <c r="A22" s="490" t="s">
        <v>269</v>
      </c>
      <c r="B22" s="465">
        <v>65817957.939999998</v>
      </c>
      <c r="C22" s="465">
        <v>10059660.619999999</v>
      </c>
      <c r="D22" s="465">
        <v>146893494.25</v>
      </c>
      <c r="E22" s="466">
        <v>222771112.81</v>
      </c>
      <c r="F22" s="465">
        <v>58916577.299999997</v>
      </c>
      <c r="G22" s="465"/>
      <c r="H22" s="465">
        <v>281687690.11000001</v>
      </c>
    </row>
    <row r="23" spans="1:8" x14ac:dyDescent="0.2">
      <c r="A23" s="490" t="s">
        <v>172</v>
      </c>
      <c r="B23" s="465"/>
      <c r="C23" s="465"/>
      <c r="D23" s="465"/>
      <c r="E23" s="466"/>
      <c r="F23" s="465"/>
      <c r="G23" s="465"/>
      <c r="H23" s="465"/>
    </row>
    <row r="24" spans="1:8" x14ac:dyDescent="0.2">
      <c r="A24" s="490" t="s">
        <v>255</v>
      </c>
      <c r="B24" s="465">
        <v>12110667</v>
      </c>
      <c r="C24" s="465">
        <v>1878007.01</v>
      </c>
      <c r="D24" s="465">
        <v>36070464.909999996</v>
      </c>
      <c r="E24" s="466">
        <v>50059138.920000002</v>
      </c>
      <c r="F24" s="465">
        <v>11702056.710000001</v>
      </c>
      <c r="G24" s="465"/>
      <c r="H24" s="465">
        <v>61761195.630000003</v>
      </c>
    </row>
    <row r="25" spans="1:8" x14ac:dyDescent="0.2">
      <c r="A25" s="490" t="s">
        <v>256</v>
      </c>
      <c r="B25" s="465">
        <v>19348522</v>
      </c>
      <c r="C25" s="465">
        <v>2805526</v>
      </c>
      <c r="D25" s="465">
        <v>48157060</v>
      </c>
      <c r="E25" s="466">
        <v>70311108</v>
      </c>
      <c r="F25" s="465">
        <v>26986438</v>
      </c>
      <c r="G25" s="465"/>
      <c r="H25" s="465">
        <v>97297546</v>
      </c>
    </row>
    <row r="26" spans="1:8" x14ac:dyDescent="0.2">
      <c r="A26" s="490" t="s">
        <v>257</v>
      </c>
      <c r="B26" s="465">
        <v>6211131.9900000002</v>
      </c>
      <c r="C26" s="465">
        <v>900611.19</v>
      </c>
      <c r="D26" s="465">
        <v>15459054.789999999</v>
      </c>
      <c r="E26" s="466">
        <v>22570797.969999999</v>
      </c>
      <c r="F26" s="465">
        <v>8663004.4399999995</v>
      </c>
      <c r="G26" s="465"/>
      <c r="H26" s="465">
        <v>31233802.41</v>
      </c>
    </row>
    <row r="27" spans="1:8" x14ac:dyDescent="0.2">
      <c r="A27" s="490" t="s">
        <v>270</v>
      </c>
      <c r="B27" s="465">
        <v>37670321</v>
      </c>
      <c r="C27" s="465">
        <v>5584145</v>
      </c>
      <c r="D27" s="465">
        <v>99686579</v>
      </c>
      <c r="E27" s="466">
        <v>142941045</v>
      </c>
      <c r="F27" s="465">
        <v>47351499</v>
      </c>
      <c r="G27" s="465"/>
      <c r="H27" s="465">
        <v>190292544</v>
      </c>
    </row>
    <row r="28" spans="1:8" ht="12.75" thickBot="1" x14ac:dyDescent="0.25">
      <c r="A28" s="490" t="s">
        <v>239</v>
      </c>
      <c r="B28" s="465">
        <v>103488278</v>
      </c>
      <c r="C28" s="465">
        <v>15643805</v>
      </c>
      <c r="D28" s="465">
        <v>246580074</v>
      </c>
      <c r="E28" s="466">
        <v>365712157</v>
      </c>
      <c r="F28" s="465">
        <v>106268077</v>
      </c>
      <c r="G28" s="465"/>
      <c r="H28" s="465">
        <v>471980234</v>
      </c>
    </row>
    <row r="29" spans="1:8" ht="13.5" thickTop="1" thickBot="1" x14ac:dyDescent="0.25">
      <c r="A29" s="372" t="s">
        <v>73</v>
      </c>
      <c r="B29" s="471">
        <v>211972100</v>
      </c>
      <c r="C29" s="471">
        <v>50308142</v>
      </c>
      <c r="D29" s="471">
        <v>525083960</v>
      </c>
      <c r="E29" s="471">
        <v>787364201</v>
      </c>
      <c r="F29" s="471">
        <v>244071002</v>
      </c>
      <c r="G29" s="471"/>
      <c r="H29" s="473">
        <v>1031435204</v>
      </c>
    </row>
    <row r="30" spans="1:8" ht="12.75" thickTop="1" x14ac:dyDescent="0.2">
      <c r="A30" s="495" t="s">
        <v>271</v>
      </c>
      <c r="B30" s="554">
        <v>-60558696</v>
      </c>
      <c r="C30" s="554">
        <v>-28353271</v>
      </c>
      <c r="D30" s="554">
        <v>-148227037</v>
      </c>
      <c r="E30" s="554">
        <v>-237139004</v>
      </c>
      <c r="F30" s="554">
        <v>-32886474</v>
      </c>
      <c r="G30" s="554"/>
      <c r="H30" s="554">
        <v>-270025478</v>
      </c>
    </row>
    <row r="31" spans="1:8" x14ac:dyDescent="0.2">
      <c r="A31" s="490" t="s">
        <v>241</v>
      </c>
      <c r="B31" s="465"/>
      <c r="C31" s="465"/>
      <c r="D31" s="465"/>
      <c r="E31" s="466"/>
      <c r="F31" s="465"/>
      <c r="G31" s="465"/>
      <c r="H31" s="465"/>
    </row>
    <row r="32" spans="1:8" x14ac:dyDescent="0.2">
      <c r="A32" s="490" t="s">
        <v>263</v>
      </c>
      <c r="B32" s="465">
        <v>1311275.8799999999</v>
      </c>
      <c r="C32" s="465">
        <v>190134.86</v>
      </c>
      <c r="D32" s="465">
        <v>3263671.22</v>
      </c>
      <c r="E32" s="465">
        <v>4765081.96</v>
      </c>
      <c r="F32" s="465">
        <v>1828908.31</v>
      </c>
      <c r="G32" s="465"/>
      <c r="H32" s="465">
        <v>6593990.2699999996</v>
      </c>
    </row>
    <row r="33" spans="1:8" x14ac:dyDescent="0.2">
      <c r="A33" s="490" t="s">
        <v>264</v>
      </c>
      <c r="B33" s="465">
        <v>166220.48000000001</v>
      </c>
      <c r="C33" s="465">
        <v>24101.88</v>
      </c>
      <c r="D33" s="465">
        <v>413710.64</v>
      </c>
      <c r="E33" s="465">
        <v>604033</v>
      </c>
      <c r="F33" s="465">
        <v>231836.73</v>
      </c>
      <c r="G33" s="465"/>
      <c r="H33" s="465">
        <v>835869.73</v>
      </c>
    </row>
    <row r="34" spans="1:8" x14ac:dyDescent="0.2">
      <c r="A34" s="490" t="s">
        <v>266</v>
      </c>
      <c r="B34" s="466">
        <v>1145055.3999999999</v>
      </c>
      <c r="C34" s="466">
        <v>166032.98000000001</v>
      </c>
      <c r="D34" s="466">
        <v>2849960.58</v>
      </c>
      <c r="E34" s="466">
        <v>4161048.96</v>
      </c>
      <c r="F34" s="466">
        <v>1597071.58</v>
      </c>
      <c r="G34" s="466"/>
      <c r="H34" s="466">
        <v>5758120.54</v>
      </c>
    </row>
    <row r="35" spans="1:8" x14ac:dyDescent="0.2">
      <c r="A35" s="490" t="s">
        <v>243</v>
      </c>
      <c r="B35" s="465"/>
      <c r="C35" s="465"/>
      <c r="D35" s="465"/>
      <c r="E35" s="466"/>
      <c r="F35" s="465"/>
      <c r="G35" s="465"/>
      <c r="H35" s="465"/>
    </row>
    <row r="36" spans="1:8" x14ac:dyDescent="0.2">
      <c r="A36" s="490" t="s">
        <v>260</v>
      </c>
      <c r="B36" s="465">
        <v>8027927.3099999996</v>
      </c>
      <c r="C36" s="465">
        <v>1164045.6200000001</v>
      </c>
      <c r="D36" s="465">
        <v>19980925.859999999</v>
      </c>
      <c r="E36" s="465">
        <v>29172898.789999999</v>
      </c>
      <c r="F36" s="465">
        <v>11196987.91</v>
      </c>
      <c r="G36" s="465"/>
      <c r="H36" s="465">
        <v>40369886.700000003</v>
      </c>
    </row>
    <row r="37" spans="1:8" x14ac:dyDescent="0.2">
      <c r="A37" s="490" t="s">
        <v>261</v>
      </c>
      <c r="B37" s="465">
        <v>5802812.5300000003</v>
      </c>
      <c r="C37" s="465">
        <v>841405.06</v>
      </c>
      <c r="D37" s="465">
        <v>14442777.310000001</v>
      </c>
      <c r="E37" s="465">
        <v>21086994.899999999</v>
      </c>
      <c r="F37" s="465">
        <v>8093498.9800000004</v>
      </c>
      <c r="G37" s="465"/>
      <c r="H37" s="465">
        <v>29180493.879999999</v>
      </c>
    </row>
    <row r="38" spans="1:8" x14ac:dyDescent="0.2">
      <c r="A38" s="490" t="s">
        <v>244</v>
      </c>
      <c r="B38" s="466">
        <v>2225114.7799999998</v>
      </c>
      <c r="C38" s="466">
        <v>322640.56</v>
      </c>
      <c r="D38" s="466">
        <v>5538148.5499999998</v>
      </c>
      <c r="E38" s="466">
        <v>8085903.8899999997</v>
      </c>
      <c r="F38" s="466">
        <v>3103488.93</v>
      </c>
      <c r="G38" s="466"/>
      <c r="H38" s="466">
        <v>11189392.82</v>
      </c>
    </row>
    <row r="39" spans="1:8" ht="12.75" thickBot="1" x14ac:dyDescent="0.25">
      <c r="A39" s="493" t="s">
        <v>10</v>
      </c>
      <c r="B39" s="555">
        <v>8188049.2300000004</v>
      </c>
      <c r="C39" s="555">
        <v>1187263.21</v>
      </c>
      <c r="D39" s="555">
        <v>20379457.690000001</v>
      </c>
      <c r="E39" s="554">
        <v>29754770.129999999</v>
      </c>
      <c r="F39" s="555">
        <v>11420318.73</v>
      </c>
      <c r="G39" s="555"/>
      <c r="H39" s="555">
        <v>41175088.859999999</v>
      </c>
    </row>
    <row r="40" spans="1:8" ht="13.5" thickTop="1" thickBot="1" x14ac:dyDescent="0.25">
      <c r="A40" s="372" t="s">
        <v>11</v>
      </c>
      <c r="B40" s="471">
        <v>-49000477</v>
      </c>
      <c r="C40" s="472">
        <v>-26677334</v>
      </c>
      <c r="D40" s="471">
        <v>-119459470</v>
      </c>
      <c r="E40" s="471">
        <v>-195137280</v>
      </c>
      <c r="F40" s="471">
        <v>-16765595</v>
      </c>
      <c r="G40" s="471"/>
      <c r="H40" s="473">
        <v>-211902876</v>
      </c>
    </row>
    <row r="41" spans="1:8" ht="12.75" thickTop="1" x14ac:dyDescent="0.2"/>
    <row r="43" spans="1:8" x14ac:dyDescent="0.2">
      <c r="E43" s="377"/>
    </row>
  </sheetData>
  <mergeCells count="1">
    <mergeCell ref="B4:E4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0"/>
  <sheetViews>
    <sheetView showGridLines="0" workbookViewId="0">
      <selection activeCell="I27" sqref="I27:K27"/>
    </sheetView>
  </sheetViews>
  <sheetFormatPr baseColWidth="10" defaultRowHeight="15" x14ac:dyDescent="0.25"/>
  <cols>
    <col min="1" max="1" width="11.42578125" style="1"/>
    <col min="2" max="2" width="34.28515625" style="1" customWidth="1"/>
    <col min="3" max="3" width="28.140625" style="1" customWidth="1"/>
    <col min="4" max="4" width="13.85546875" style="1" bestFit="1" customWidth="1"/>
    <col min="5" max="5" width="11.7109375" style="1" bestFit="1" customWidth="1"/>
    <col min="6" max="6" width="11.42578125" style="1"/>
    <col min="7" max="7" width="11.7109375" style="1" bestFit="1" customWidth="1"/>
    <col min="8" max="8" width="11.42578125" style="1"/>
    <col min="9" max="9" width="11.85546875" style="1" bestFit="1" customWidth="1"/>
    <col min="10" max="16384" width="11.42578125" style="1"/>
  </cols>
  <sheetData>
    <row r="1" spans="1:7" ht="15.75" thickTop="1" x14ac:dyDescent="0.25">
      <c r="A1" s="229" t="s">
        <v>28</v>
      </c>
      <c r="B1" s="230"/>
      <c r="C1" s="231"/>
      <c r="D1" s="231"/>
      <c r="E1" s="231"/>
      <c r="F1" s="231"/>
      <c r="G1" s="232"/>
    </row>
    <row r="2" spans="1:7" x14ac:dyDescent="0.25">
      <c r="A2" s="233"/>
      <c r="B2" s="234"/>
      <c r="C2" s="235"/>
      <c r="D2" s="235"/>
      <c r="E2" s="235"/>
      <c r="F2" s="235"/>
      <c r="G2" s="236"/>
    </row>
    <row r="3" spans="1:7" x14ac:dyDescent="0.25">
      <c r="A3" s="273" t="s">
        <v>215</v>
      </c>
      <c r="B3" s="392"/>
      <c r="C3" s="390"/>
      <c r="D3" s="171"/>
      <c r="E3" s="171"/>
      <c r="F3" s="171"/>
      <c r="G3" s="239"/>
    </row>
    <row r="4" spans="1:7" x14ac:dyDescent="0.25">
      <c r="A4" s="240"/>
      <c r="B4" s="241"/>
      <c r="C4" s="171"/>
      <c r="D4" s="171"/>
      <c r="E4" s="171"/>
      <c r="F4" s="171"/>
      <c r="G4" s="239"/>
    </row>
    <row r="5" spans="1:7" x14ac:dyDescent="0.25">
      <c r="A5" s="240"/>
      <c r="B5" s="241"/>
      <c r="C5" s="655" t="s">
        <v>30</v>
      </c>
      <c r="D5" s="656"/>
      <c r="E5" s="656"/>
      <c r="F5" s="656"/>
      <c r="G5" s="657"/>
    </row>
    <row r="6" spans="1:7" x14ac:dyDescent="0.25">
      <c r="A6" s="240"/>
      <c r="B6" s="241"/>
      <c r="C6" s="171"/>
      <c r="D6" s="171"/>
      <c r="E6" s="171"/>
      <c r="F6" s="171"/>
      <c r="G6" s="239"/>
    </row>
    <row r="7" spans="1:7" ht="15.75" thickBot="1" x14ac:dyDescent="0.3">
      <c r="A7" s="244"/>
      <c r="B7" s="389"/>
      <c r="C7" s="181"/>
      <c r="D7" s="181"/>
      <c r="E7" s="181"/>
      <c r="F7" s="181"/>
      <c r="G7" s="245"/>
    </row>
    <row r="8" spans="1:7" ht="15.75" thickTop="1" x14ac:dyDescent="0.25">
      <c r="A8" s="246"/>
      <c r="B8" s="247"/>
      <c r="C8" s="176"/>
      <c r="D8" s="176"/>
      <c r="E8" s="176"/>
      <c r="F8" s="176"/>
      <c r="G8" s="248"/>
    </row>
    <row r="9" spans="1:7" x14ac:dyDescent="0.25">
      <c r="A9" s="240"/>
      <c r="B9" s="241" t="s">
        <v>31</v>
      </c>
      <c r="C9" s="636" t="s">
        <v>32</v>
      </c>
      <c r="D9" s="637"/>
      <c r="E9" s="637"/>
      <c r="F9" s="637"/>
      <c r="G9" s="638"/>
    </row>
    <row r="10" spans="1:7" ht="15.75" thickBot="1" x14ac:dyDescent="0.3">
      <c r="A10" s="249"/>
      <c r="B10" s="250"/>
      <c r="C10" s="251"/>
      <c r="D10" s="251"/>
      <c r="E10" s="251"/>
      <c r="F10" s="251"/>
      <c r="G10" s="252"/>
    </row>
    <row r="11" spans="1:7" ht="15.75" thickTop="1" x14ac:dyDescent="0.25">
      <c r="A11" s="233"/>
      <c r="B11" s="234"/>
      <c r="C11" s="253"/>
      <c r="D11" s="253"/>
      <c r="E11" s="253"/>
      <c r="F11" s="253"/>
      <c r="G11" s="254"/>
    </row>
    <row r="12" spans="1:7" x14ac:dyDescent="0.25">
      <c r="A12" s="233"/>
      <c r="B12" s="241"/>
      <c r="C12" s="255" t="s">
        <v>33</v>
      </c>
      <c r="D12" s="255" t="s">
        <v>5</v>
      </c>
      <c r="E12" s="255" t="s">
        <v>7</v>
      </c>
      <c r="F12" s="255"/>
      <c r="G12" s="254"/>
    </row>
    <row r="13" spans="1:7" x14ac:dyDescent="0.25">
      <c r="A13" s="233"/>
      <c r="B13" s="241"/>
      <c r="C13" s="388"/>
      <c r="D13" s="255"/>
      <c r="E13" s="255"/>
      <c r="F13" s="255"/>
      <c r="G13" s="254"/>
    </row>
    <row r="14" spans="1:7" x14ac:dyDescent="0.25">
      <c r="A14" s="233"/>
      <c r="B14" s="241" t="s">
        <v>34</v>
      </c>
      <c r="C14" s="171">
        <v>168874302.52484059</v>
      </c>
      <c r="D14" s="171">
        <v>23042282.081693776</v>
      </c>
      <c r="E14" s="172">
        <v>191916584.60653436</v>
      </c>
      <c r="F14" s="171"/>
      <c r="G14" s="254"/>
    </row>
    <row r="15" spans="1:7" x14ac:dyDescent="0.25">
      <c r="A15" s="233"/>
      <c r="B15" s="241"/>
      <c r="C15" s="171"/>
      <c r="D15" s="171"/>
      <c r="E15" s="172"/>
      <c r="F15" s="171"/>
      <c r="G15" s="254"/>
    </row>
    <row r="16" spans="1:7" x14ac:dyDescent="0.25">
      <c r="A16" s="233"/>
      <c r="B16" s="241" t="s">
        <v>35</v>
      </c>
      <c r="C16" s="171">
        <v>44950702.096728086</v>
      </c>
      <c r="D16" s="171">
        <v>6570674.0980227124</v>
      </c>
      <c r="E16" s="172">
        <v>51521376.194750801</v>
      </c>
      <c r="F16" s="171"/>
      <c r="G16" s="254"/>
    </row>
    <row r="17" spans="1:10" x14ac:dyDescent="0.25">
      <c r="A17" s="233"/>
      <c r="B17" s="241"/>
      <c r="C17" s="171"/>
      <c r="D17" s="171"/>
      <c r="E17" s="172"/>
      <c r="F17" s="171"/>
      <c r="G17" s="254"/>
    </row>
    <row r="18" spans="1:10" x14ac:dyDescent="0.25">
      <c r="A18" s="233"/>
      <c r="B18" s="241" t="s">
        <v>204</v>
      </c>
      <c r="C18" s="171">
        <v>67108082.831275098</v>
      </c>
      <c r="D18" s="171">
        <v>17739141.191845499</v>
      </c>
      <c r="E18" s="172">
        <v>84847224.023120597</v>
      </c>
      <c r="F18" s="171"/>
      <c r="G18" s="254"/>
    </row>
    <row r="19" spans="1:10" x14ac:dyDescent="0.25">
      <c r="A19" s="233"/>
      <c r="B19" s="241"/>
      <c r="C19" s="171"/>
      <c r="D19" s="171"/>
      <c r="E19" s="172"/>
      <c r="F19" s="171"/>
      <c r="G19" s="254"/>
    </row>
    <row r="20" spans="1:10" x14ac:dyDescent="0.25">
      <c r="A20" s="233"/>
      <c r="B20" s="241" t="s">
        <v>36</v>
      </c>
      <c r="C20" s="171">
        <v>40468641.408576541</v>
      </c>
      <c r="D20" s="171">
        <v>31485973.121496338</v>
      </c>
      <c r="E20" s="172">
        <v>71954614.530072883</v>
      </c>
      <c r="F20" s="171"/>
      <c r="G20" s="254"/>
    </row>
    <row r="21" spans="1:10" x14ac:dyDescent="0.25">
      <c r="A21" s="233"/>
      <c r="B21" s="241"/>
      <c r="C21" s="171"/>
      <c r="D21" s="171"/>
      <c r="E21" s="172"/>
      <c r="F21" s="171"/>
      <c r="G21" s="254"/>
    </row>
    <row r="22" spans="1:10" x14ac:dyDescent="0.25">
      <c r="A22" s="233"/>
      <c r="B22" s="241" t="s">
        <v>37</v>
      </c>
      <c r="C22" s="171">
        <v>20841980.731976833</v>
      </c>
      <c r="D22" s="171">
        <v>3311430.0226791771</v>
      </c>
      <c r="E22" s="172">
        <v>24153410.754656009</v>
      </c>
      <c r="F22" s="171"/>
      <c r="G22" s="254"/>
    </row>
    <row r="23" spans="1:10" x14ac:dyDescent="0.25">
      <c r="A23" s="233"/>
      <c r="B23" s="241"/>
      <c r="C23" s="171"/>
      <c r="D23" s="171"/>
      <c r="E23" s="172"/>
      <c r="F23" s="171"/>
      <c r="G23" s="254"/>
    </row>
    <row r="24" spans="1:10" x14ac:dyDescent="0.25">
      <c r="A24" s="233"/>
      <c r="B24" s="241" t="s">
        <v>38</v>
      </c>
      <c r="C24" s="171">
        <v>79408257.596659869</v>
      </c>
      <c r="D24" s="171">
        <v>55653407.557512999</v>
      </c>
      <c r="E24" s="172">
        <v>135061665.15417287</v>
      </c>
      <c r="F24" s="171"/>
      <c r="G24" s="254"/>
    </row>
    <row r="25" spans="1:10" x14ac:dyDescent="0.25">
      <c r="A25" s="233"/>
      <c r="B25" s="241"/>
      <c r="C25" s="171"/>
      <c r="D25" s="171"/>
      <c r="E25" s="172"/>
      <c r="F25" s="172"/>
      <c r="G25" s="254"/>
    </row>
    <row r="26" spans="1:10" x14ac:dyDescent="0.25">
      <c r="A26" s="233"/>
      <c r="B26" s="241"/>
      <c r="C26" s="32"/>
      <c r="D26" s="32"/>
      <c r="E26" s="32"/>
      <c r="F26" s="32"/>
      <c r="G26" s="254"/>
    </row>
    <row r="27" spans="1:10" x14ac:dyDescent="0.25">
      <c r="A27" s="233"/>
      <c r="B27" s="241" t="s">
        <v>7</v>
      </c>
      <c r="C27" s="32">
        <v>421651967.19005704</v>
      </c>
      <c r="D27" s="32">
        <v>137802908.0732505</v>
      </c>
      <c r="E27" s="32">
        <v>559454875.26330745</v>
      </c>
      <c r="F27" s="32"/>
      <c r="G27" s="256">
        <v>0.6623598096500225</v>
      </c>
      <c r="I27" s="168"/>
      <c r="J27" s="168"/>
    </row>
    <row r="28" spans="1:10" x14ac:dyDescent="0.25">
      <c r="A28" s="233"/>
      <c r="B28" s="234"/>
      <c r="C28" s="235"/>
      <c r="D28" s="235"/>
      <c r="E28" s="235"/>
      <c r="F28" s="257"/>
      <c r="G28" s="254"/>
    </row>
    <row r="29" spans="1:10" x14ac:dyDescent="0.25">
      <c r="A29" s="233"/>
      <c r="B29" s="258"/>
      <c r="C29" s="259"/>
      <c r="D29" s="259"/>
      <c r="E29" s="260"/>
      <c r="F29" s="260"/>
      <c r="G29" s="254"/>
    </row>
    <row r="30" spans="1:10" ht="15.75" thickBot="1" x14ac:dyDescent="0.3">
      <c r="A30" s="233"/>
      <c r="B30" s="258"/>
      <c r="C30" s="259"/>
      <c r="D30" s="259"/>
      <c r="E30" s="235"/>
      <c r="F30" s="235"/>
      <c r="G30" s="254"/>
    </row>
    <row r="31" spans="1:10" ht="15.75" thickTop="1" x14ac:dyDescent="0.25">
      <c r="A31" s="229"/>
      <c r="B31" s="230"/>
      <c r="C31" s="261"/>
      <c r="D31" s="231"/>
      <c r="E31" s="231"/>
      <c r="F31" s="231"/>
      <c r="G31" s="262"/>
    </row>
    <row r="32" spans="1:10" x14ac:dyDescent="0.25">
      <c r="A32" s="240"/>
      <c r="B32" s="241" t="s">
        <v>31</v>
      </c>
      <c r="C32" s="387" t="s">
        <v>39</v>
      </c>
      <c r="D32" s="388"/>
      <c r="E32" s="388"/>
      <c r="F32" s="388"/>
      <c r="G32" s="389"/>
    </row>
    <row r="33" spans="1:7" ht="15.75" thickBot="1" x14ac:dyDescent="0.3">
      <c r="A33" s="263"/>
      <c r="B33" s="264"/>
      <c r="C33" s="412"/>
      <c r="D33" s="179"/>
      <c r="E33" s="179"/>
      <c r="F33" s="179"/>
      <c r="G33" s="180"/>
    </row>
    <row r="34" spans="1:7" ht="15.75" thickTop="1" x14ac:dyDescent="0.25">
      <c r="A34" s="240"/>
      <c r="B34" s="241"/>
      <c r="C34" s="171"/>
      <c r="D34" s="171"/>
      <c r="E34" s="171"/>
      <c r="F34" s="171"/>
      <c r="G34" s="170"/>
    </row>
    <row r="35" spans="1:7" x14ac:dyDescent="0.25">
      <c r="A35" s="240"/>
      <c r="B35" s="241"/>
      <c r="C35" s="255" t="s">
        <v>171</v>
      </c>
      <c r="D35" s="255" t="s">
        <v>172</v>
      </c>
      <c r="E35" s="255" t="s">
        <v>7</v>
      </c>
      <c r="F35" s="388"/>
      <c r="G35" s="389"/>
    </row>
    <row r="36" spans="1:7" x14ac:dyDescent="0.25">
      <c r="A36" s="240"/>
      <c r="B36" s="241"/>
      <c r="C36" s="265"/>
      <c r="D36" s="265"/>
      <c r="E36" s="255"/>
      <c r="F36" s="181"/>
      <c r="G36" s="182"/>
    </row>
    <row r="37" spans="1:7" x14ac:dyDescent="0.25">
      <c r="A37" s="240"/>
      <c r="B37" s="241" t="s">
        <v>34</v>
      </c>
      <c r="C37" s="265">
        <v>105935870.42356692</v>
      </c>
      <c r="D37" s="265">
        <v>29949424.906519052</v>
      </c>
      <c r="E37" s="172">
        <v>135885295.33008596</v>
      </c>
      <c r="F37" s="181"/>
      <c r="G37" s="184"/>
    </row>
    <row r="38" spans="1:7" x14ac:dyDescent="0.25">
      <c r="A38" s="240"/>
      <c r="B38" s="241"/>
      <c r="C38" s="265"/>
      <c r="D38" s="265"/>
      <c r="E38" s="172"/>
      <c r="F38" s="181"/>
      <c r="G38" s="184"/>
    </row>
    <row r="39" spans="1:7" x14ac:dyDescent="0.25">
      <c r="A39" s="240"/>
      <c r="B39" s="241" t="s">
        <v>35</v>
      </c>
      <c r="C39" s="265">
        <v>9399919.7555151097</v>
      </c>
      <c r="D39" s="265">
        <v>2290549.4180046138</v>
      </c>
      <c r="E39" s="172">
        <v>11690469.173519723</v>
      </c>
      <c r="F39" s="181"/>
      <c r="G39" s="184"/>
    </row>
    <row r="40" spans="1:7" x14ac:dyDescent="0.25">
      <c r="A40" s="240"/>
      <c r="B40" s="241"/>
      <c r="C40" s="265"/>
      <c r="D40" s="265"/>
      <c r="E40" s="172"/>
      <c r="F40" s="181"/>
      <c r="G40" s="184"/>
    </row>
    <row r="41" spans="1:7" x14ac:dyDescent="0.25">
      <c r="A41" s="240"/>
      <c r="B41" s="241" t="s">
        <v>204</v>
      </c>
      <c r="C41" s="265">
        <v>602996.37459745351</v>
      </c>
      <c r="D41" s="265">
        <v>10544167.878126049</v>
      </c>
      <c r="E41" s="172">
        <v>11147164.252723504</v>
      </c>
      <c r="F41" s="181"/>
      <c r="G41" s="184"/>
    </row>
    <row r="42" spans="1:7" x14ac:dyDescent="0.25">
      <c r="A42" s="240"/>
      <c r="B42" s="241"/>
      <c r="C42" s="265"/>
      <c r="D42" s="265"/>
      <c r="E42" s="172"/>
      <c r="F42" s="181"/>
      <c r="G42" s="184"/>
    </row>
    <row r="43" spans="1:7" x14ac:dyDescent="0.25">
      <c r="A43" s="240"/>
      <c r="B43" s="241" t="s">
        <v>36</v>
      </c>
      <c r="C43" s="265">
        <v>74556940.063014984</v>
      </c>
      <c r="D43" s="265">
        <v>9541007.1428854968</v>
      </c>
      <c r="E43" s="172">
        <v>84097947.205900475</v>
      </c>
      <c r="F43" s="181"/>
      <c r="G43" s="184"/>
    </row>
    <row r="44" spans="1:7" x14ac:dyDescent="0.25">
      <c r="A44" s="240"/>
      <c r="B44" s="241"/>
      <c r="C44" s="265"/>
      <c r="D44" s="265"/>
      <c r="E44" s="172"/>
      <c r="F44" s="181"/>
      <c r="G44" s="184"/>
    </row>
    <row r="45" spans="1:7" x14ac:dyDescent="0.25">
      <c r="A45" s="240"/>
      <c r="B45" s="241" t="s">
        <v>37</v>
      </c>
      <c r="C45" s="265">
        <v>23849459.71723929</v>
      </c>
      <c r="D45" s="265">
        <v>4830283.2581479698</v>
      </c>
      <c r="E45" s="172">
        <v>28679742.97538726</v>
      </c>
      <c r="F45" s="181"/>
      <c r="G45" s="184"/>
    </row>
    <row r="46" spans="1:7" x14ac:dyDescent="0.25">
      <c r="A46" s="240"/>
      <c r="B46" s="241"/>
      <c r="C46" s="339"/>
      <c r="D46" s="265"/>
      <c r="E46" s="172"/>
      <c r="F46" s="181"/>
      <c r="G46" s="184"/>
    </row>
    <row r="47" spans="1:7" x14ac:dyDescent="0.25">
      <c r="A47" s="240"/>
      <c r="B47" s="241" t="s">
        <v>38</v>
      </c>
      <c r="C47" s="265">
        <v>9077664.2660662644</v>
      </c>
      <c r="D47" s="265">
        <v>4605763.0263168178</v>
      </c>
      <c r="E47" s="172">
        <v>13683427.292383082</v>
      </c>
      <c r="F47" s="181"/>
      <c r="G47" s="184"/>
    </row>
    <row r="48" spans="1:7" x14ac:dyDescent="0.25">
      <c r="A48" s="240"/>
      <c r="B48" s="241"/>
      <c r="C48" s="339"/>
      <c r="D48" s="265"/>
      <c r="E48" s="172"/>
      <c r="F48" s="181"/>
      <c r="G48" s="184"/>
    </row>
    <row r="49" spans="1:10" x14ac:dyDescent="0.25">
      <c r="A49" s="240"/>
      <c r="B49" s="241"/>
      <c r="C49" s="339"/>
      <c r="D49" s="265"/>
      <c r="E49" s="32"/>
      <c r="F49" s="181"/>
      <c r="G49" s="184"/>
    </row>
    <row r="50" spans="1:10" x14ac:dyDescent="0.25">
      <c r="A50" s="240"/>
      <c r="B50" s="241"/>
      <c r="C50" s="339"/>
      <c r="D50" s="265"/>
      <c r="E50" s="32"/>
      <c r="F50" s="181"/>
      <c r="G50" s="184"/>
    </row>
    <row r="51" spans="1:10" x14ac:dyDescent="0.25">
      <c r="A51" s="240"/>
      <c r="B51" s="172" t="s">
        <v>7</v>
      </c>
      <c r="C51" s="340">
        <v>223422850.60000002</v>
      </c>
      <c r="D51" s="266">
        <v>61761195.629999995</v>
      </c>
      <c r="E51" s="266">
        <v>285184046.23000002</v>
      </c>
      <c r="F51" s="394"/>
      <c r="G51" s="256">
        <v>0.3376401903499775</v>
      </c>
      <c r="I51" s="168"/>
      <c r="J51" s="168"/>
    </row>
    <row r="52" spans="1:10" x14ac:dyDescent="0.25">
      <c r="A52" s="240"/>
      <c r="B52" s="241"/>
      <c r="C52" s="181"/>
      <c r="D52" s="181"/>
      <c r="E52" s="255"/>
      <c r="F52" s="181"/>
      <c r="G52" s="184"/>
    </row>
    <row r="53" spans="1:10" x14ac:dyDescent="0.25">
      <c r="A53" s="240"/>
      <c r="B53" s="267"/>
      <c r="C53" s="108"/>
      <c r="D53" s="108"/>
      <c r="E53" s="189"/>
      <c r="F53" s="189"/>
      <c r="G53" s="395"/>
    </row>
    <row r="54" spans="1:10" ht="15.75" thickBot="1" x14ac:dyDescent="0.3">
      <c r="A54" s="240"/>
      <c r="B54" s="241"/>
      <c r="C54" s="171"/>
      <c r="D54" s="171"/>
      <c r="E54" s="171"/>
      <c r="F54" s="171"/>
      <c r="G54" s="170"/>
    </row>
    <row r="55" spans="1:10" ht="15.75" thickTop="1" x14ac:dyDescent="0.25">
      <c r="A55" s="246"/>
      <c r="B55" s="247"/>
      <c r="C55" s="175"/>
      <c r="D55" s="176"/>
      <c r="E55" s="176"/>
      <c r="F55" s="176"/>
      <c r="G55" s="177"/>
    </row>
    <row r="56" spans="1:10" x14ac:dyDescent="0.25">
      <c r="A56" s="274" t="s">
        <v>173</v>
      </c>
      <c r="B56" s="268"/>
      <c r="C56" s="387"/>
      <c r="D56" s="388"/>
      <c r="E56" s="269"/>
      <c r="F56" s="269"/>
      <c r="G56" s="395">
        <v>844638921.49330747</v>
      </c>
    </row>
    <row r="57" spans="1:10" ht="15.75" thickBot="1" x14ac:dyDescent="0.3">
      <c r="A57" s="249"/>
      <c r="B57" s="250"/>
      <c r="C57" s="270"/>
      <c r="D57" s="271"/>
      <c r="E57" s="271"/>
      <c r="F57" s="271"/>
      <c r="G57" s="272"/>
    </row>
    <row r="58" spans="1:10" ht="15.75" thickTop="1" x14ac:dyDescent="0.25"/>
    <row r="59" spans="1:10" x14ac:dyDescent="0.25">
      <c r="G59" s="168"/>
    </row>
    <row r="60" spans="1:10" x14ac:dyDescent="0.25">
      <c r="G60" s="167"/>
    </row>
  </sheetData>
  <mergeCells count="2">
    <mergeCell ref="C9:G9"/>
    <mergeCell ref="C5:G5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16"/>
  <sheetViews>
    <sheetView showGridLines="0" topLeftCell="A64" workbookViewId="0">
      <selection activeCell="D45" sqref="D45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13.7109375" style="1" customWidth="1"/>
    <col min="4" max="4" width="19" style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279"/>
      <c r="B1" s="280"/>
      <c r="C1" s="281"/>
      <c r="D1" s="281"/>
      <c r="E1" s="281"/>
      <c r="F1" s="282"/>
    </row>
    <row r="2" spans="1:6" x14ac:dyDescent="0.25">
      <c r="A2" s="190"/>
      <c r="B2" s="283"/>
      <c r="C2" s="265"/>
      <c r="D2" s="265"/>
      <c r="E2" s="265"/>
      <c r="F2" s="284"/>
    </row>
    <row r="3" spans="1:6" x14ac:dyDescent="0.25">
      <c r="A3" s="190"/>
      <c r="B3" s="400"/>
      <c r="C3" s="399" t="s">
        <v>182</v>
      </c>
      <c r="D3" s="400"/>
      <c r="E3" s="400"/>
      <c r="F3" s="401"/>
    </row>
    <row r="4" spans="1:6" x14ac:dyDescent="0.25">
      <c r="A4" s="190"/>
      <c r="B4" s="397"/>
      <c r="C4" s="397"/>
      <c r="D4" s="397"/>
      <c r="E4" s="397"/>
      <c r="F4" s="398"/>
    </row>
    <row r="5" spans="1:6" x14ac:dyDescent="0.25">
      <c r="A5" s="190"/>
      <c r="B5" s="400"/>
      <c r="C5" s="399" t="s">
        <v>159</v>
      </c>
      <c r="D5" s="400"/>
      <c r="E5" s="400"/>
      <c r="F5" s="401"/>
    </row>
    <row r="6" spans="1:6" x14ac:dyDescent="0.25">
      <c r="A6" s="190"/>
      <c r="B6" s="288"/>
      <c r="C6" s="289"/>
      <c r="D6" s="289"/>
      <c r="E6" s="289"/>
      <c r="F6" s="284"/>
    </row>
    <row r="7" spans="1:6" x14ac:dyDescent="0.25">
      <c r="A7" s="290"/>
      <c r="B7" s="291"/>
      <c r="C7" s="291"/>
      <c r="D7" s="108"/>
      <c r="E7" s="108"/>
      <c r="F7" s="404"/>
    </row>
    <row r="8" spans="1:6" x14ac:dyDescent="0.25">
      <c r="A8" s="190"/>
      <c r="B8" s="292"/>
      <c r="C8" s="292"/>
      <c r="D8" s="292"/>
      <c r="E8" s="292"/>
      <c r="F8" s="293"/>
    </row>
    <row r="9" spans="1:6" x14ac:dyDescent="0.25">
      <c r="A9" s="190"/>
      <c r="B9" s="294" t="s">
        <v>175</v>
      </c>
      <c r="C9" s="659" t="s">
        <v>46</v>
      </c>
      <c r="D9" s="659"/>
      <c r="E9" s="402" t="s">
        <v>206</v>
      </c>
      <c r="F9" s="296"/>
    </row>
    <row r="10" spans="1:6" x14ac:dyDescent="0.25">
      <c r="A10" s="190"/>
      <c r="B10" s="108"/>
      <c r="C10" s="297"/>
      <c r="D10" s="402"/>
      <c r="E10" s="297"/>
      <c r="F10" s="245"/>
    </row>
    <row r="11" spans="1:6" x14ac:dyDescent="0.25">
      <c r="A11" s="190"/>
      <c r="B11" s="108"/>
      <c r="C11" s="402" t="s">
        <v>47</v>
      </c>
      <c r="D11" s="402" t="s">
        <v>5</v>
      </c>
      <c r="E11" s="297"/>
      <c r="F11" s="284"/>
    </row>
    <row r="12" spans="1:6" x14ac:dyDescent="0.25">
      <c r="A12" s="290"/>
      <c r="B12" s="298"/>
      <c r="C12" s="299" t="s">
        <v>48</v>
      </c>
      <c r="D12" s="299" t="s">
        <v>199</v>
      </c>
      <c r="E12" s="299" t="s">
        <v>48</v>
      </c>
      <c r="F12" s="300"/>
    </row>
    <row r="13" spans="1:6" x14ac:dyDescent="0.25">
      <c r="A13" s="190"/>
      <c r="B13" s="301"/>
      <c r="C13" s="302"/>
      <c r="D13" s="222"/>
      <c r="E13" s="222"/>
      <c r="F13" s="398"/>
    </row>
    <row r="14" spans="1:6" x14ac:dyDescent="0.25">
      <c r="A14" s="190"/>
      <c r="B14" s="241" t="s">
        <v>34</v>
      </c>
      <c r="C14" s="396">
        <v>1687.2076662720983</v>
      </c>
      <c r="D14" s="397">
        <v>488.16842858158697</v>
      </c>
      <c r="E14" s="397">
        <v>1357.6175213564252</v>
      </c>
      <c r="F14" s="182"/>
    </row>
    <row r="15" spans="1:6" x14ac:dyDescent="0.25">
      <c r="A15" s="190"/>
      <c r="B15" s="241"/>
      <c r="C15" s="396"/>
      <c r="D15" s="397"/>
      <c r="E15" s="397"/>
      <c r="F15" s="182"/>
    </row>
    <row r="16" spans="1:6" x14ac:dyDescent="0.25">
      <c r="A16" s="190"/>
      <c r="B16" s="241" t="s">
        <v>35</v>
      </c>
      <c r="C16" s="396">
        <v>449.0983414765372</v>
      </c>
      <c r="D16" s="397">
        <v>139.2047731115052</v>
      </c>
      <c r="E16" s="397">
        <v>116.79840518647754</v>
      </c>
      <c r="F16" s="182"/>
    </row>
    <row r="17" spans="1:6" x14ac:dyDescent="0.25">
      <c r="A17" s="190"/>
      <c r="B17" s="241"/>
      <c r="C17" s="396"/>
      <c r="D17" s="397"/>
      <c r="E17" s="397"/>
      <c r="F17" s="182"/>
    </row>
    <row r="18" spans="1:6" x14ac:dyDescent="0.25">
      <c r="A18" s="190"/>
      <c r="B18" s="241" t="s">
        <v>204</v>
      </c>
      <c r="C18" s="396">
        <v>670.47069997577307</v>
      </c>
      <c r="D18" s="397">
        <v>375.8173191920913</v>
      </c>
      <c r="E18" s="397">
        <v>111.37029555827701</v>
      </c>
      <c r="F18" s="182"/>
    </row>
    <row r="19" spans="1:6" x14ac:dyDescent="0.25">
      <c r="A19" s="190"/>
      <c r="B19" s="241"/>
      <c r="C19" s="396"/>
      <c r="D19" s="397"/>
      <c r="E19" s="397"/>
      <c r="F19" s="182"/>
    </row>
    <row r="20" spans="1:6" x14ac:dyDescent="0.25">
      <c r="A20" s="190"/>
      <c r="B20" s="241" t="s">
        <v>36</v>
      </c>
      <c r="C20" s="396">
        <v>404.31848426508418</v>
      </c>
      <c r="D20" s="397">
        <v>667.05450296063339</v>
      </c>
      <c r="E20" s="397">
        <v>840.21487652137034</v>
      </c>
      <c r="F20" s="182"/>
    </row>
    <row r="21" spans="1:6" x14ac:dyDescent="0.25">
      <c r="A21" s="190"/>
      <c r="B21" s="241"/>
      <c r="C21" s="396"/>
      <c r="D21" s="397"/>
      <c r="E21" s="397"/>
      <c r="F21" s="182"/>
    </row>
    <row r="22" spans="1:6" x14ac:dyDescent="0.25">
      <c r="A22" s="190"/>
      <c r="B22" s="241" t="s">
        <v>37</v>
      </c>
      <c r="C22" s="396">
        <v>208.23031773063346</v>
      </c>
      <c r="D22" s="397">
        <v>70.15518622669147</v>
      </c>
      <c r="E22" s="397">
        <v>286.53668137382243</v>
      </c>
      <c r="F22" s="182"/>
    </row>
    <row r="23" spans="1:6" x14ac:dyDescent="0.25">
      <c r="A23" s="190"/>
      <c r="B23" s="241"/>
      <c r="C23" s="396"/>
      <c r="D23" s="397"/>
      <c r="E23" s="397"/>
      <c r="F23" s="182"/>
    </row>
    <row r="24" spans="1:6" x14ac:dyDescent="0.25">
      <c r="A24" s="190"/>
      <c r="B24" s="241" t="s">
        <v>38</v>
      </c>
      <c r="C24" s="396">
        <v>793.36061780439672</v>
      </c>
      <c r="D24" s="397">
        <v>1179.0601476121099</v>
      </c>
      <c r="E24" s="397">
        <v>136.70986694491094</v>
      </c>
      <c r="F24" s="182"/>
    </row>
    <row r="25" spans="1:6" x14ac:dyDescent="0.25">
      <c r="A25" s="190"/>
      <c r="B25" s="241"/>
      <c r="C25" s="304"/>
      <c r="D25" s="305"/>
      <c r="E25" s="305"/>
      <c r="F25" s="182"/>
    </row>
    <row r="26" spans="1:6" x14ac:dyDescent="0.25">
      <c r="A26" s="190"/>
      <c r="B26" s="241"/>
      <c r="C26" s="197"/>
      <c r="D26" s="303"/>
      <c r="E26" s="303"/>
      <c r="F26" s="182"/>
    </row>
    <row r="27" spans="1:6" x14ac:dyDescent="0.25">
      <c r="A27" s="306"/>
      <c r="B27" s="307"/>
      <c r="C27" s="308"/>
      <c r="D27" s="308"/>
      <c r="E27" s="308"/>
      <c r="F27" s="309"/>
    </row>
    <row r="28" spans="1:6" x14ac:dyDescent="0.25">
      <c r="A28" s="190"/>
      <c r="B28" s="310" t="s">
        <v>7</v>
      </c>
      <c r="C28" s="37">
        <v>4212.6861275245237</v>
      </c>
      <c r="D28" s="37">
        <v>2919.4603576846184</v>
      </c>
      <c r="E28" s="37">
        <v>2849.2476469412832</v>
      </c>
      <c r="F28" s="182"/>
    </row>
    <row r="29" spans="1:6" x14ac:dyDescent="0.25">
      <c r="A29" s="290"/>
      <c r="B29" s="311"/>
      <c r="C29" s="192"/>
      <c r="D29" s="192"/>
      <c r="E29" s="192"/>
      <c r="F29" s="312"/>
    </row>
    <row r="30" spans="1:6" x14ac:dyDescent="0.25">
      <c r="A30" s="190"/>
      <c r="B30" s="283"/>
      <c r="C30" s="181"/>
      <c r="D30" s="181"/>
      <c r="E30" s="397"/>
      <c r="F30" s="182"/>
    </row>
    <row r="31" spans="1:6" x14ac:dyDescent="0.25">
      <c r="A31" s="190"/>
      <c r="B31" s="294" t="s">
        <v>49</v>
      </c>
      <c r="C31" s="76">
        <v>100091</v>
      </c>
      <c r="D31" s="76">
        <v>47201.5</v>
      </c>
      <c r="E31" s="403"/>
      <c r="F31" s="182"/>
    </row>
    <row r="32" spans="1:6" x14ac:dyDescent="0.25">
      <c r="A32" s="190"/>
      <c r="B32" s="311"/>
      <c r="C32" s="313"/>
      <c r="D32" s="313"/>
      <c r="E32" s="313"/>
      <c r="F32" s="314"/>
    </row>
    <row r="33" spans="1:6" x14ac:dyDescent="0.25">
      <c r="A33" s="306"/>
      <c r="B33" s="315"/>
      <c r="C33" s="187"/>
      <c r="D33" s="181"/>
      <c r="E33" s="181"/>
      <c r="F33" s="182"/>
    </row>
    <row r="34" spans="1:6" x14ac:dyDescent="0.25">
      <c r="A34" s="190"/>
      <c r="B34" s="316" t="s">
        <v>50</v>
      </c>
      <c r="C34" s="222"/>
      <c r="D34" s="222"/>
      <c r="E34" s="181"/>
      <c r="F34" s="182"/>
    </row>
    <row r="35" spans="1:6" x14ac:dyDescent="0.25">
      <c r="A35" s="190"/>
      <c r="B35" s="317"/>
      <c r="C35" s="318"/>
      <c r="D35" s="222"/>
      <c r="E35" s="319"/>
      <c r="F35" s="182"/>
    </row>
    <row r="36" spans="1:6" x14ac:dyDescent="0.25">
      <c r="A36" s="190"/>
      <c r="B36" s="320" t="s">
        <v>216</v>
      </c>
      <c r="C36" s="396">
        <v>1.4309853582409706</v>
      </c>
      <c r="D36" s="397">
        <v>1.1557238765896198</v>
      </c>
      <c r="E36" s="319">
        <v>0</v>
      </c>
      <c r="F36" s="182"/>
    </row>
    <row r="37" spans="1:6" x14ac:dyDescent="0.25">
      <c r="A37" s="190"/>
      <c r="B37" s="320"/>
      <c r="C37" s="396"/>
      <c r="D37" s="397"/>
      <c r="E37" s="397"/>
      <c r="F37" s="398"/>
    </row>
    <row r="38" spans="1:6" x14ac:dyDescent="0.25">
      <c r="A38" s="190"/>
      <c r="B38" s="283" t="s">
        <v>52</v>
      </c>
      <c r="C38" s="396">
        <v>0.98693272657798359</v>
      </c>
      <c r="D38" s="397">
        <v>3.5997873707431269</v>
      </c>
      <c r="E38" s="181"/>
      <c r="F38" s="182"/>
    </row>
    <row r="39" spans="1:6" x14ac:dyDescent="0.25">
      <c r="A39" s="290"/>
      <c r="B39" s="321"/>
      <c r="C39" s="191"/>
      <c r="D39" s="192"/>
      <c r="E39" s="192"/>
      <c r="F39" s="312"/>
    </row>
    <row r="40" spans="1:6" x14ac:dyDescent="0.25">
      <c r="A40" s="190"/>
      <c r="B40" s="283"/>
      <c r="C40" s="421"/>
      <c r="D40" s="181"/>
      <c r="E40" s="397"/>
      <c r="F40" s="182"/>
    </row>
    <row r="41" spans="1:6" x14ac:dyDescent="0.25">
      <c r="A41" s="190"/>
      <c r="B41" s="294" t="s">
        <v>53</v>
      </c>
      <c r="C41" s="76">
        <v>23879250</v>
      </c>
      <c r="D41" s="181"/>
      <c r="E41" s="181"/>
      <c r="F41" s="182"/>
    </row>
    <row r="42" spans="1:6" x14ac:dyDescent="0.25">
      <c r="A42" s="190"/>
      <c r="B42" s="294"/>
      <c r="C42" s="76"/>
      <c r="D42" s="181"/>
      <c r="E42" s="181"/>
      <c r="F42" s="182"/>
    </row>
    <row r="43" spans="1:6" x14ac:dyDescent="0.25">
      <c r="A43" s="190"/>
      <c r="B43" s="294" t="s">
        <v>54</v>
      </c>
      <c r="C43" s="76">
        <v>10950070</v>
      </c>
      <c r="D43" s="181"/>
      <c r="E43" s="181"/>
      <c r="F43" s="182"/>
    </row>
    <row r="44" spans="1:6" x14ac:dyDescent="0.25">
      <c r="A44" s="190"/>
      <c r="B44" s="322"/>
      <c r="C44" s="323"/>
      <c r="D44" s="181"/>
      <c r="E44" s="181"/>
      <c r="F44" s="182"/>
    </row>
    <row r="45" spans="1:6" x14ac:dyDescent="0.25">
      <c r="A45" s="306"/>
      <c r="B45" s="315"/>
      <c r="C45" s="324"/>
      <c r="D45" s="325"/>
      <c r="E45" s="326"/>
      <c r="F45" s="309"/>
    </row>
    <row r="46" spans="1:6" x14ac:dyDescent="0.25">
      <c r="A46" s="190"/>
      <c r="B46" s="327" t="s">
        <v>55</v>
      </c>
      <c r="C46" s="265"/>
      <c r="D46" s="181"/>
      <c r="E46" s="397"/>
      <c r="F46" s="182"/>
    </row>
    <row r="47" spans="1:6" x14ac:dyDescent="0.25">
      <c r="A47" s="190"/>
      <c r="B47" s="320"/>
      <c r="C47" s="265"/>
      <c r="D47" s="181"/>
      <c r="E47" s="397"/>
      <c r="F47" s="182"/>
    </row>
    <row r="48" spans="1:6" x14ac:dyDescent="0.25">
      <c r="A48" s="190"/>
      <c r="B48" s="320" t="s">
        <v>56</v>
      </c>
      <c r="C48" s="397">
        <v>5.2970289179936563</v>
      </c>
      <c r="D48" s="181"/>
      <c r="E48" s="397"/>
      <c r="F48" s="182"/>
    </row>
    <row r="49" spans="1:6" x14ac:dyDescent="0.25">
      <c r="A49" s="190"/>
      <c r="B49" s="320"/>
      <c r="C49" s="397"/>
      <c r="D49" s="181"/>
      <c r="E49" s="397"/>
      <c r="F49" s="182"/>
    </row>
    <row r="50" spans="1:6" x14ac:dyDescent="0.25">
      <c r="A50" s="190"/>
      <c r="B50" s="320" t="s">
        <v>57</v>
      </c>
      <c r="C50" s="397">
        <v>11.551440108602046</v>
      </c>
      <c r="D50" s="181"/>
      <c r="E50" s="397"/>
      <c r="F50" s="182"/>
    </row>
    <row r="51" spans="1:6" x14ac:dyDescent="0.25">
      <c r="A51" s="190"/>
      <c r="B51" s="320"/>
      <c r="C51" s="396"/>
      <c r="D51" s="181"/>
      <c r="E51" s="397"/>
      <c r="F51" s="182"/>
    </row>
    <row r="52" spans="1:6" x14ac:dyDescent="0.25">
      <c r="A52" s="190"/>
      <c r="B52" s="320" t="s">
        <v>217</v>
      </c>
      <c r="C52" s="396">
        <v>71.904946817691581</v>
      </c>
      <c r="D52" s="181"/>
      <c r="E52" s="283"/>
      <c r="F52" s="182"/>
    </row>
    <row r="53" spans="1:6" x14ac:dyDescent="0.25">
      <c r="A53" s="190"/>
      <c r="B53" s="320"/>
      <c r="C53" s="396"/>
      <c r="D53" s="181"/>
      <c r="E53" s="283"/>
      <c r="F53" s="182"/>
    </row>
    <row r="54" spans="1:6" x14ac:dyDescent="0.25">
      <c r="A54" s="190"/>
      <c r="B54" s="320" t="s">
        <v>58</v>
      </c>
      <c r="C54" s="396">
        <v>76.603163178865515</v>
      </c>
      <c r="D54" s="181"/>
      <c r="E54" s="283"/>
      <c r="F54" s="182"/>
    </row>
    <row r="55" spans="1:6" x14ac:dyDescent="0.25">
      <c r="A55" s="290"/>
      <c r="B55" s="321"/>
      <c r="C55" s="328"/>
      <c r="D55" s="192"/>
      <c r="E55" s="311"/>
      <c r="F55" s="312"/>
    </row>
    <row r="56" spans="1:6" x14ac:dyDescent="0.25">
      <c r="A56" s="190"/>
      <c r="B56" s="301"/>
      <c r="C56" s="397"/>
      <c r="D56" s="181"/>
      <c r="E56" s="283"/>
      <c r="F56" s="182"/>
    </row>
    <row r="57" spans="1:6" x14ac:dyDescent="0.25">
      <c r="A57" s="190"/>
      <c r="B57" s="327" t="s">
        <v>59</v>
      </c>
      <c r="C57" s="396"/>
      <c r="D57" s="181"/>
      <c r="E57" s="283"/>
      <c r="F57" s="182"/>
    </row>
    <row r="58" spans="1:6" x14ac:dyDescent="0.25">
      <c r="A58" s="190"/>
      <c r="B58" s="320"/>
      <c r="C58" s="396"/>
      <c r="D58" s="181"/>
      <c r="E58" s="283"/>
      <c r="F58" s="182"/>
    </row>
    <row r="59" spans="1:6" x14ac:dyDescent="0.25">
      <c r="A59" s="190"/>
      <c r="B59" s="317" t="s">
        <v>60</v>
      </c>
      <c r="C59" s="396">
        <v>17.368462256405667</v>
      </c>
      <c r="D59" s="222"/>
      <c r="E59" s="283"/>
      <c r="F59" s="182"/>
    </row>
    <row r="60" spans="1:6" x14ac:dyDescent="0.25">
      <c r="A60" s="190"/>
      <c r="B60" s="317"/>
      <c r="C60" s="197"/>
      <c r="D60" s="222"/>
      <c r="E60" s="265"/>
      <c r="F60" s="182"/>
    </row>
    <row r="61" spans="1:6" x14ac:dyDescent="0.25">
      <c r="A61" s="190"/>
      <c r="B61" s="317" t="s">
        <v>61</v>
      </c>
      <c r="C61" s="396">
        <v>427.56994395933032</v>
      </c>
      <c r="D61" s="222"/>
      <c r="E61" s="266"/>
      <c r="F61" s="173"/>
    </row>
    <row r="62" spans="1:6" x14ac:dyDescent="0.25">
      <c r="A62" s="190"/>
      <c r="B62" s="320"/>
      <c r="C62" s="396"/>
      <c r="D62" s="181"/>
      <c r="E62" s="265"/>
      <c r="F62" s="182"/>
    </row>
    <row r="63" spans="1:6" x14ac:dyDescent="0.25">
      <c r="A63" s="190"/>
      <c r="B63" s="320" t="s">
        <v>218</v>
      </c>
      <c r="C63" s="396">
        <v>50.248555237546427</v>
      </c>
      <c r="D63" s="181"/>
      <c r="E63" s="265"/>
      <c r="F63" s="182"/>
    </row>
    <row r="64" spans="1:6" x14ac:dyDescent="0.25">
      <c r="A64" s="190"/>
      <c r="B64" s="268"/>
      <c r="C64" s="396"/>
      <c r="D64" s="397"/>
      <c r="E64" s="329"/>
      <c r="F64" s="182"/>
    </row>
    <row r="65" spans="1:6" x14ac:dyDescent="0.25">
      <c r="A65" s="190"/>
      <c r="B65" s="267" t="s">
        <v>62</v>
      </c>
      <c r="C65" s="396">
        <v>53.347894397022117</v>
      </c>
      <c r="D65" s="222"/>
      <c r="E65" s="108"/>
      <c r="F65" s="330"/>
    </row>
    <row r="66" spans="1:6" x14ac:dyDescent="0.25">
      <c r="A66" s="190"/>
      <c r="B66" s="330"/>
      <c r="C66" s="331"/>
      <c r="D66" s="222"/>
      <c r="E66" s="108"/>
      <c r="F66" s="330"/>
    </row>
    <row r="67" spans="1:6" x14ac:dyDescent="0.25">
      <c r="A67" s="190"/>
      <c r="B67" s="330"/>
      <c r="C67" s="108"/>
      <c r="D67" s="222"/>
      <c r="E67" s="108"/>
      <c r="F67" s="330"/>
    </row>
    <row r="68" spans="1:6" ht="15.75" thickBot="1" x14ac:dyDescent="0.3">
      <c r="A68" s="332"/>
      <c r="B68" s="333"/>
      <c r="C68" s="334"/>
      <c r="D68" s="334"/>
      <c r="E68" s="334"/>
      <c r="F68" s="333"/>
    </row>
    <row r="69" spans="1:6" ht="15.75" thickTop="1" x14ac:dyDescent="0.25"/>
    <row r="72" spans="1:6" x14ac:dyDescent="0.25">
      <c r="C72" s="166"/>
      <c r="D72" s="166"/>
    </row>
    <row r="73" spans="1:6" x14ac:dyDescent="0.25">
      <c r="C73" s="166"/>
      <c r="D73" s="166"/>
    </row>
    <row r="74" spans="1:6" x14ac:dyDescent="0.25">
      <c r="C74" s="166"/>
      <c r="D74" s="166"/>
    </row>
    <row r="75" spans="1:6" x14ac:dyDescent="0.25">
      <c r="C75" s="166"/>
      <c r="D75" s="166"/>
    </row>
    <row r="76" spans="1:6" x14ac:dyDescent="0.25">
      <c r="C76" s="166"/>
      <c r="D76" s="166"/>
    </row>
    <row r="77" spans="1:6" x14ac:dyDescent="0.25">
      <c r="C77" s="166"/>
      <c r="D77" s="166"/>
    </row>
    <row r="78" spans="1:6" x14ac:dyDescent="0.25">
      <c r="C78" s="166"/>
      <c r="D78" s="166"/>
    </row>
    <row r="79" spans="1:6" x14ac:dyDescent="0.25">
      <c r="C79" s="166"/>
      <c r="D79" s="166"/>
    </row>
    <row r="80" spans="1:6" x14ac:dyDescent="0.25">
      <c r="C80" s="166"/>
      <c r="D80" s="166"/>
    </row>
    <row r="81" spans="3:4" x14ac:dyDescent="0.25">
      <c r="C81" s="166"/>
      <c r="D81" s="166"/>
    </row>
    <row r="82" spans="3:4" x14ac:dyDescent="0.25">
      <c r="C82" s="166"/>
      <c r="D82" s="166"/>
    </row>
    <row r="83" spans="3:4" x14ac:dyDescent="0.25">
      <c r="C83" s="166"/>
      <c r="D83" s="166"/>
    </row>
    <row r="84" spans="3:4" x14ac:dyDescent="0.25">
      <c r="C84" s="166"/>
      <c r="D84" s="166"/>
    </row>
    <row r="85" spans="3:4" x14ac:dyDescent="0.25">
      <c r="C85" s="166"/>
      <c r="D85" s="166"/>
    </row>
    <row r="86" spans="3:4" x14ac:dyDescent="0.25">
      <c r="C86" s="166"/>
      <c r="D86" s="166"/>
    </row>
    <row r="87" spans="3:4" x14ac:dyDescent="0.25">
      <c r="C87" s="166"/>
      <c r="D87" s="166"/>
    </row>
    <row r="88" spans="3:4" x14ac:dyDescent="0.25">
      <c r="C88" s="166"/>
      <c r="D88" s="166"/>
    </row>
    <row r="89" spans="3:4" x14ac:dyDescent="0.25">
      <c r="C89" s="166"/>
      <c r="D89" s="166"/>
    </row>
    <row r="90" spans="3:4" x14ac:dyDescent="0.25">
      <c r="C90" s="166"/>
      <c r="D90" s="166"/>
    </row>
    <row r="91" spans="3:4" x14ac:dyDescent="0.25">
      <c r="C91" s="166"/>
      <c r="D91" s="166"/>
    </row>
    <row r="92" spans="3:4" x14ac:dyDescent="0.25">
      <c r="C92" s="166"/>
      <c r="D92" s="166"/>
    </row>
    <row r="93" spans="3:4" x14ac:dyDescent="0.25">
      <c r="C93" s="166"/>
      <c r="D93" s="166"/>
    </row>
    <row r="94" spans="3:4" x14ac:dyDescent="0.25">
      <c r="C94" s="166"/>
      <c r="D94" s="166"/>
    </row>
    <row r="95" spans="3:4" x14ac:dyDescent="0.25">
      <c r="C95" s="166"/>
      <c r="D95" s="166"/>
    </row>
    <row r="96" spans="3:4" x14ac:dyDescent="0.25">
      <c r="C96" s="166"/>
      <c r="D96" s="166"/>
    </row>
    <row r="97" spans="3:4" x14ac:dyDescent="0.25">
      <c r="C97" s="166"/>
      <c r="D97" s="166"/>
    </row>
    <row r="98" spans="3:4" x14ac:dyDescent="0.25">
      <c r="C98" s="166"/>
      <c r="D98" s="166"/>
    </row>
    <row r="99" spans="3:4" x14ac:dyDescent="0.25">
      <c r="C99" s="166"/>
      <c r="D99" s="166"/>
    </row>
    <row r="100" spans="3:4" x14ac:dyDescent="0.25">
      <c r="C100" s="166"/>
      <c r="D100" s="166"/>
    </row>
    <row r="101" spans="3:4" x14ac:dyDescent="0.25">
      <c r="C101" s="166"/>
      <c r="D101" s="166"/>
    </row>
    <row r="102" spans="3:4" x14ac:dyDescent="0.25">
      <c r="C102" s="166"/>
      <c r="D102" s="166"/>
    </row>
    <row r="103" spans="3:4" x14ac:dyDescent="0.25">
      <c r="C103" s="166"/>
      <c r="D103" s="166"/>
    </row>
    <row r="104" spans="3:4" x14ac:dyDescent="0.25">
      <c r="C104" s="166"/>
      <c r="D104" s="166"/>
    </row>
    <row r="105" spans="3:4" x14ac:dyDescent="0.25">
      <c r="C105" s="166"/>
      <c r="D105" s="166"/>
    </row>
    <row r="106" spans="3:4" x14ac:dyDescent="0.25">
      <c r="C106" s="166"/>
      <c r="D106" s="166"/>
    </row>
    <row r="107" spans="3:4" x14ac:dyDescent="0.25">
      <c r="C107" s="166"/>
      <c r="D107" s="166"/>
    </row>
    <row r="108" spans="3:4" x14ac:dyDescent="0.25">
      <c r="C108" s="166"/>
      <c r="D108" s="166"/>
    </row>
    <row r="109" spans="3:4" x14ac:dyDescent="0.25">
      <c r="C109" s="166"/>
      <c r="D109" s="166"/>
    </row>
    <row r="110" spans="3:4" x14ac:dyDescent="0.25">
      <c r="C110" s="166"/>
      <c r="D110" s="166"/>
    </row>
    <row r="111" spans="3:4" x14ac:dyDescent="0.25">
      <c r="C111" s="166"/>
      <c r="D111" s="166"/>
    </row>
    <row r="112" spans="3:4" x14ac:dyDescent="0.25">
      <c r="C112" s="166"/>
      <c r="D112" s="166"/>
    </row>
    <row r="113" spans="3:4" x14ac:dyDescent="0.25">
      <c r="C113" s="166"/>
      <c r="D113" s="166"/>
    </row>
    <row r="114" spans="3:4" x14ac:dyDescent="0.25">
      <c r="C114" s="166"/>
      <c r="D114" s="166"/>
    </row>
    <row r="115" spans="3:4" x14ac:dyDescent="0.25">
      <c r="C115" s="166"/>
      <c r="D115" s="166"/>
    </row>
    <row r="116" spans="3:4" x14ac:dyDescent="0.25">
      <c r="C116" s="166"/>
      <c r="D116" s="166"/>
    </row>
  </sheetData>
  <mergeCells count="1">
    <mergeCell ref="C9:D9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42"/>
  <sheetViews>
    <sheetView showGridLines="0" zoomScaleNormal="100" workbookViewId="0">
      <selection activeCell="E36" sqref="E36:E37"/>
    </sheetView>
  </sheetViews>
  <sheetFormatPr baseColWidth="10" defaultRowHeight="12" x14ac:dyDescent="0.2"/>
  <cols>
    <col min="1" max="1" width="29.7109375" style="369" customWidth="1"/>
    <col min="2" max="2" width="12.42578125" style="368" bestFit="1" customWidth="1"/>
    <col min="3" max="3" width="17.7109375" style="377" customWidth="1"/>
    <col min="4" max="4" width="16.42578125" style="377" customWidth="1"/>
    <col min="5" max="5" width="17.85546875" style="455" customWidth="1"/>
    <col min="6" max="6" width="20.140625" style="377" bestFit="1" customWidth="1"/>
    <col min="7" max="7" width="15.42578125" style="377" customWidth="1"/>
    <col min="8" max="8" width="16.85546875" style="377" customWidth="1"/>
    <col min="9" max="16384" width="11.42578125" style="368"/>
  </cols>
  <sheetData>
    <row r="2" spans="1:12" s="111" customFormat="1" ht="20.100000000000001" customHeight="1" x14ac:dyDescent="0.2">
      <c r="A2" s="266" t="s">
        <v>22</v>
      </c>
      <c r="B2" s="310" t="s">
        <v>8</v>
      </c>
      <c r="C2" s="497"/>
      <c r="D2" s="497"/>
      <c r="E2" s="497"/>
      <c r="F2" s="497"/>
      <c r="G2" s="497" t="s">
        <v>227</v>
      </c>
      <c r="H2" s="497"/>
      <c r="J2" s="166"/>
      <c r="K2" s="166"/>
      <c r="L2" s="166"/>
    </row>
    <row r="3" spans="1:12" s="111" customFormat="1" ht="20.100000000000001" customHeight="1" thickBot="1" x14ac:dyDescent="0.25">
      <c r="A3" s="266"/>
      <c r="B3" s="310"/>
      <c r="C3" s="497"/>
      <c r="D3" s="497"/>
      <c r="E3" s="497"/>
      <c r="F3" s="497"/>
      <c r="G3" s="497"/>
      <c r="H3" s="497"/>
      <c r="J3" s="166"/>
      <c r="K3" s="166"/>
      <c r="L3" s="166"/>
    </row>
    <row r="4" spans="1:12" ht="12.75" thickTop="1" x14ac:dyDescent="0.2">
      <c r="A4" s="561"/>
      <c r="B4" s="650" t="s">
        <v>262</v>
      </c>
      <c r="C4" s="651"/>
      <c r="D4" s="651"/>
      <c r="E4" s="651"/>
      <c r="F4" s="586"/>
      <c r="G4" s="586"/>
      <c r="H4" s="587"/>
      <c r="I4" s="481"/>
    </row>
    <row r="5" spans="1:12" ht="19.5" customHeight="1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73" t="s">
        <v>4</v>
      </c>
      <c r="F5" s="588" t="s">
        <v>5</v>
      </c>
      <c r="G5" s="588" t="s">
        <v>6</v>
      </c>
      <c r="H5" s="589" t="s">
        <v>7</v>
      </c>
      <c r="I5" s="481"/>
    </row>
    <row r="6" spans="1:12" ht="12.75" thickTop="1" x14ac:dyDescent="0.2">
      <c r="A6" s="430" t="s">
        <v>9</v>
      </c>
      <c r="B6" s="592">
        <v>0</v>
      </c>
      <c r="C6" s="465"/>
      <c r="D6" s="465"/>
      <c r="E6" s="465"/>
      <c r="F6" s="465"/>
      <c r="G6" s="465"/>
      <c r="H6" s="467"/>
      <c r="I6" s="481"/>
    </row>
    <row r="7" spans="1:12" x14ac:dyDescent="0.2">
      <c r="A7" s="430" t="s">
        <v>245</v>
      </c>
      <c r="B7" s="593">
        <v>0</v>
      </c>
      <c r="C7" s="465">
        <v>7110961.3300000001</v>
      </c>
      <c r="D7" s="465">
        <v>95957340.219999999</v>
      </c>
      <c r="E7" s="466">
        <v>103068301.55</v>
      </c>
      <c r="F7" s="465"/>
      <c r="G7" s="465"/>
      <c r="H7" s="466">
        <v>103068301.55</v>
      </c>
    </row>
    <row r="8" spans="1:12" x14ac:dyDescent="0.2">
      <c r="A8" s="430" t="s">
        <v>246</v>
      </c>
      <c r="B8" s="593">
        <v>0</v>
      </c>
      <c r="C8" s="465">
        <v>4601152.6900000004</v>
      </c>
      <c r="D8" s="465">
        <v>58321981.560000002</v>
      </c>
      <c r="E8" s="466">
        <v>62923134.25</v>
      </c>
      <c r="F8" s="465"/>
      <c r="G8" s="465"/>
      <c r="H8" s="466">
        <v>62923134.25</v>
      </c>
    </row>
    <row r="9" spans="1:12" x14ac:dyDescent="0.2">
      <c r="A9" s="430" t="s">
        <v>228</v>
      </c>
      <c r="B9" s="593">
        <v>0</v>
      </c>
      <c r="C9" s="465">
        <v>11712114.02</v>
      </c>
      <c r="D9" s="465">
        <v>154279321.78</v>
      </c>
      <c r="E9" s="466">
        <v>165991435.80000001</v>
      </c>
      <c r="F9" s="466"/>
      <c r="G9" s="466"/>
      <c r="H9" s="466">
        <v>165991435.80000001</v>
      </c>
    </row>
    <row r="10" spans="1:12" x14ac:dyDescent="0.2">
      <c r="A10" s="430" t="s">
        <v>247</v>
      </c>
      <c r="B10" s="593">
        <v>0</v>
      </c>
      <c r="C10" s="465"/>
      <c r="D10" s="465"/>
      <c r="E10" s="466"/>
      <c r="F10" s="465">
        <v>71466531</v>
      </c>
      <c r="G10" s="465"/>
      <c r="H10" s="466">
        <v>71466531</v>
      </c>
    </row>
    <row r="11" spans="1:12" ht="12.75" thickBot="1" x14ac:dyDescent="0.25">
      <c r="A11" s="430" t="s">
        <v>249</v>
      </c>
      <c r="B11" s="593">
        <v>0</v>
      </c>
      <c r="C11" s="465">
        <v>612537.38</v>
      </c>
      <c r="D11" s="465">
        <v>11802806.51</v>
      </c>
      <c r="E11" s="466">
        <v>12415343.890000001</v>
      </c>
      <c r="F11" s="465">
        <v>52162.8</v>
      </c>
      <c r="G11" s="465"/>
      <c r="H11" s="466">
        <v>12467506.689999999</v>
      </c>
    </row>
    <row r="12" spans="1:12" ht="13.5" thickTop="1" thickBot="1" x14ac:dyDescent="0.25">
      <c r="A12" s="372" t="s">
        <v>230</v>
      </c>
      <c r="B12" s="471">
        <v>0</v>
      </c>
      <c r="C12" s="471">
        <v>12324651.4</v>
      </c>
      <c r="D12" s="471">
        <v>166082128.28999999</v>
      </c>
      <c r="E12" s="471">
        <v>178406779.69</v>
      </c>
      <c r="F12" s="471">
        <v>71518693.799999997</v>
      </c>
      <c r="G12" s="471"/>
      <c r="H12" s="473">
        <v>249925473.49000001</v>
      </c>
    </row>
    <row r="13" spans="1:12" ht="12.75" thickTop="1" x14ac:dyDescent="0.2">
      <c r="A13" s="430" t="s">
        <v>231</v>
      </c>
      <c r="B13" s="592">
        <v>0</v>
      </c>
      <c r="C13" s="465"/>
      <c r="D13" s="465"/>
      <c r="E13" s="466"/>
      <c r="F13" s="465"/>
      <c r="G13" s="465"/>
      <c r="H13" s="466"/>
    </row>
    <row r="14" spans="1:12" x14ac:dyDescent="0.2">
      <c r="A14" s="430" t="s">
        <v>232</v>
      </c>
      <c r="B14" s="592">
        <v>0</v>
      </c>
      <c r="C14" s="465"/>
      <c r="D14" s="465"/>
      <c r="E14" s="466"/>
      <c r="F14" s="465"/>
      <c r="G14" s="465"/>
      <c r="H14" s="466"/>
    </row>
    <row r="15" spans="1:12" x14ac:dyDescent="0.2">
      <c r="A15" s="430" t="s">
        <v>250</v>
      </c>
      <c r="B15" s="593">
        <v>0</v>
      </c>
      <c r="C15" s="465">
        <v>2465984.9700000002</v>
      </c>
      <c r="D15" s="465">
        <v>43287165.710000001</v>
      </c>
      <c r="E15" s="466">
        <v>45753150.68</v>
      </c>
      <c r="F15" s="465">
        <v>8671810.7100000009</v>
      </c>
      <c r="G15" s="465"/>
      <c r="H15" s="466">
        <v>54424961.390000001</v>
      </c>
    </row>
    <row r="16" spans="1:12" x14ac:dyDescent="0.2">
      <c r="A16" s="430" t="s">
        <v>251</v>
      </c>
      <c r="B16" s="593">
        <v>0</v>
      </c>
      <c r="C16" s="465">
        <v>9657785.6300000008</v>
      </c>
      <c r="D16" s="465">
        <v>95701377.879999995</v>
      </c>
      <c r="E16" s="466">
        <v>105359163.51000001</v>
      </c>
      <c r="F16" s="465">
        <v>49297763.200000003</v>
      </c>
      <c r="G16" s="465"/>
      <c r="H16" s="466">
        <v>154656926.71000001</v>
      </c>
    </row>
    <row r="17" spans="1:8" x14ac:dyDescent="0.2">
      <c r="A17" s="430" t="s">
        <v>233</v>
      </c>
      <c r="B17" s="593">
        <v>0</v>
      </c>
      <c r="C17" s="465">
        <v>12123770.6</v>
      </c>
      <c r="D17" s="465">
        <v>138988543.59</v>
      </c>
      <c r="E17" s="466">
        <v>151112314.19</v>
      </c>
      <c r="F17" s="465">
        <v>57969573.909999996</v>
      </c>
      <c r="G17" s="465"/>
      <c r="H17" s="466">
        <v>209081888.09999999</v>
      </c>
    </row>
    <row r="18" spans="1:8" x14ac:dyDescent="0.2">
      <c r="A18" s="430" t="s">
        <v>234</v>
      </c>
      <c r="B18" s="592">
        <v>0</v>
      </c>
      <c r="C18" s="465"/>
      <c r="D18" s="465"/>
      <c r="E18" s="466"/>
      <c r="F18" s="465"/>
      <c r="G18" s="465"/>
      <c r="H18" s="466"/>
    </row>
    <row r="19" spans="1:8" x14ac:dyDescent="0.2">
      <c r="A19" s="430" t="s">
        <v>171</v>
      </c>
      <c r="B19" s="592">
        <v>0</v>
      </c>
      <c r="C19" s="465"/>
      <c r="D19" s="465"/>
      <c r="E19" s="466"/>
      <c r="F19" s="465"/>
      <c r="G19" s="465"/>
      <c r="H19" s="466"/>
    </row>
    <row r="20" spans="1:8" x14ac:dyDescent="0.2">
      <c r="A20" s="430" t="s">
        <v>252</v>
      </c>
      <c r="B20" s="593">
        <v>0</v>
      </c>
      <c r="C20" s="465">
        <v>4479979.47</v>
      </c>
      <c r="D20" s="465">
        <v>52088403.5</v>
      </c>
      <c r="E20" s="466">
        <v>56568382.969999999</v>
      </c>
      <c r="F20" s="465">
        <v>13455493.9</v>
      </c>
      <c r="G20" s="465"/>
      <c r="H20" s="466">
        <v>70023876.870000005</v>
      </c>
    </row>
    <row r="21" spans="1:8" x14ac:dyDescent="0.2">
      <c r="A21" s="430" t="s">
        <v>253</v>
      </c>
      <c r="B21" s="593">
        <v>0</v>
      </c>
      <c r="C21" s="465">
        <v>943110.94</v>
      </c>
      <c r="D21" s="465">
        <v>12708989.93</v>
      </c>
      <c r="E21" s="466">
        <v>13652100.869999999</v>
      </c>
      <c r="F21" s="465">
        <v>5472776.4800000004</v>
      </c>
      <c r="G21" s="465"/>
      <c r="H21" s="466">
        <v>19124877.350000001</v>
      </c>
    </row>
    <row r="22" spans="1:8" x14ac:dyDescent="0.2">
      <c r="A22" s="430" t="s">
        <v>269</v>
      </c>
      <c r="B22" s="593">
        <v>0</v>
      </c>
      <c r="C22" s="465">
        <v>5423090.4100000001</v>
      </c>
      <c r="D22" s="465">
        <v>64797393.43</v>
      </c>
      <c r="E22" s="466">
        <v>70220483.840000004</v>
      </c>
      <c r="F22" s="465">
        <v>18928270.379999999</v>
      </c>
      <c r="G22" s="465"/>
      <c r="H22" s="466">
        <v>89148754.219999999</v>
      </c>
    </row>
    <row r="23" spans="1:8" x14ac:dyDescent="0.2">
      <c r="A23" s="430" t="s">
        <v>172</v>
      </c>
      <c r="B23" s="592">
        <v>0</v>
      </c>
      <c r="C23" s="465"/>
      <c r="D23" s="465"/>
      <c r="E23" s="466"/>
      <c r="F23" s="465"/>
      <c r="G23" s="465"/>
      <c r="H23" s="466"/>
    </row>
    <row r="24" spans="1:8" x14ac:dyDescent="0.2">
      <c r="A24" s="430" t="s">
        <v>255</v>
      </c>
      <c r="B24" s="593">
        <v>0</v>
      </c>
      <c r="C24" s="465">
        <v>1033872.62</v>
      </c>
      <c r="D24" s="465">
        <v>12020763.98</v>
      </c>
      <c r="E24" s="466">
        <v>13054636.6</v>
      </c>
      <c r="F24" s="465">
        <v>3105207.83</v>
      </c>
      <c r="G24" s="465"/>
      <c r="H24" s="466">
        <v>16159844.43</v>
      </c>
    </row>
    <row r="25" spans="1:8" x14ac:dyDescent="0.2">
      <c r="A25" s="430" t="s">
        <v>256</v>
      </c>
      <c r="B25" s="593">
        <v>0</v>
      </c>
      <c r="C25" s="465">
        <v>1574919</v>
      </c>
      <c r="D25" s="465">
        <v>21222980</v>
      </c>
      <c r="E25" s="466">
        <v>22797899</v>
      </c>
      <c r="F25" s="465">
        <v>9139092</v>
      </c>
      <c r="G25" s="465"/>
      <c r="H25" s="466">
        <v>31936991</v>
      </c>
    </row>
    <row r="26" spans="1:8" x14ac:dyDescent="0.2">
      <c r="A26" s="430" t="s">
        <v>257</v>
      </c>
      <c r="B26" s="593">
        <v>0</v>
      </c>
      <c r="C26" s="465">
        <v>505569.74</v>
      </c>
      <c r="D26" s="465">
        <v>6812858.04</v>
      </c>
      <c r="E26" s="466">
        <v>7318427.7800000003</v>
      </c>
      <c r="F26" s="465">
        <v>2933769.66</v>
      </c>
      <c r="G26" s="465"/>
      <c r="H26" s="466">
        <v>10252197.439999999</v>
      </c>
    </row>
    <row r="27" spans="1:8" x14ac:dyDescent="0.2">
      <c r="A27" s="430" t="s">
        <v>270</v>
      </c>
      <c r="B27" s="593">
        <v>0</v>
      </c>
      <c r="C27" s="465">
        <v>3114361</v>
      </c>
      <c r="D27" s="465">
        <v>40056602</v>
      </c>
      <c r="E27" s="466">
        <v>43170963</v>
      </c>
      <c r="F27" s="465">
        <v>15178070</v>
      </c>
      <c r="G27" s="465"/>
      <c r="H27" s="466">
        <v>58349033</v>
      </c>
    </row>
    <row r="28" spans="1:8" ht="12.75" thickBot="1" x14ac:dyDescent="0.25">
      <c r="A28" s="430" t="s">
        <v>239</v>
      </c>
      <c r="B28" s="592">
        <v>0</v>
      </c>
      <c r="C28" s="465">
        <v>8537451</v>
      </c>
      <c r="D28" s="465">
        <v>104853995</v>
      </c>
      <c r="E28" s="466">
        <v>113391447</v>
      </c>
      <c r="F28" s="465">
        <v>34106340</v>
      </c>
      <c r="G28" s="465"/>
      <c r="H28" s="466">
        <v>147497787</v>
      </c>
    </row>
    <row r="29" spans="1:8" ht="13.5" thickTop="1" thickBot="1" x14ac:dyDescent="0.25">
      <c r="A29" s="372" t="s">
        <v>240</v>
      </c>
      <c r="B29" s="471">
        <v>0</v>
      </c>
      <c r="C29" s="471">
        <v>20661222</v>
      </c>
      <c r="D29" s="471">
        <v>243842539</v>
      </c>
      <c r="E29" s="471">
        <v>264503761</v>
      </c>
      <c r="F29" s="471">
        <v>92075914</v>
      </c>
      <c r="G29" s="471"/>
      <c r="H29" s="473">
        <v>356579675</v>
      </c>
    </row>
    <row r="30" spans="1:8" s="369" customFormat="1" ht="12.75" thickTop="1" x14ac:dyDescent="0.2">
      <c r="A30" s="491" t="s">
        <v>229</v>
      </c>
      <c r="B30" s="594">
        <v>0</v>
      </c>
      <c r="C30" s="554">
        <v>-8336571</v>
      </c>
      <c r="D30" s="554">
        <v>-77760411</v>
      </c>
      <c r="E30" s="554">
        <v>-86096981</v>
      </c>
      <c r="F30" s="554">
        <v>-20557220</v>
      </c>
      <c r="G30" s="554"/>
      <c r="H30" s="554">
        <v>-106654201</v>
      </c>
    </row>
    <row r="31" spans="1:8" x14ac:dyDescent="0.2">
      <c r="A31" s="430" t="s">
        <v>241</v>
      </c>
      <c r="B31" s="592">
        <v>0</v>
      </c>
      <c r="C31" s="465"/>
      <c r="D31" s="465"/>
      <c r="E31" s="466"/>
      <c r="F31" s="465"/>
      <c r="G31" s="465"/>
      <c r="H31" s="465"/>
    </row>
    <row r="32" spans="1:8" x14ac:dyDescent="0.2">
      <c r="A32" s="430" t="s">
        <v>263</v>
      </c>
      <c r="B32" s="593">
        <v>0</v>
      </c>
      <c r="C32" s="465">
        <v>106734.9</v>
      </c>
      <c r="D32" s="465">
        <v>1438310.99</v>
      </c>
      <c r="E32" s="465">
        <v>1545045.89</v>
      </c>
      <c r="F32" s="465">
        <v>619369.22</v>
      </c>
      <c r="G32" s="465"/>
      <c r="H32" s="465">
        <v>2164415.11</v>
      </c>
    </row>
    <row r="33" spans="1:8" x14ac:dyDescent="0.2">
      <c r="A33" s="430" t="s">
        <v>264</v>
      </c>
      <c r="B33" s="593">
        <v>0</v>
      </c>
      <c r="C33" s="465">
        <v>13529.92</v>
      </c>
      <c r="D33" s="465">
        <v>182323.7</v>
      </c>
      <c r="E33" s="465">
        <v>195853.62</v>
      </c>
      <c r="F33" s="465">
        <v>78512.69</v>
      </c>
      <c r="G33" s="465"/>
      <c r="H33" s="465">
        <v>274366.31</v>
      </c>
    </row>
    <row r="34" spans="1:8" s="369" customFormat="1" x14ac:dyDescent="0.2">
      <c r="A34" s="430" t="s">
        <v>242</v>
      </c>
      <c r="B34" s="593">
        <v>0</v>
      </c>
      <c r="C34" s="466">
        <v>93204.98</v>
      </c>
      <c r="D34" s="466">
        <v>1255987.29</v>
      </c>
      <c r="E34" s="466">
        <v>1349192.27</v>
      </c>
      <c r="F34" s="466">
        <v>540856.53</v>
      </c>
      <c r="G34" s="466"/>
      <c r="H34" s="466">
        <v>1890048.8</v>
      </c>
    </row>
    <row r="35" spans="1:8" x14ac:dyDescent="0.2">
      <c r="A35" s="430" t="s">
        <v>243</v>
      </c>
      <c r="B35" s="592">
        <v>0</v>
      </c>
      <c r="C35" s="465"/>
      <c r="D35" s="465"/>
      <c r="E35" s="466"/>
      <c r="F35" s="465"/>
      <c r="G35" s="465"/>
      <c r="H35" s="465"/>
    </row>
    <row r="36" spans="1:8" x14ac:dyDescent="0.2">
      <c r="A36" s="430" t="s">
        <v>260</v>
      </c>
      <c r="B36" s="593">
        <v>0</v>
      </c>
      <c r="C36" s="465">
        <v>653452.09</v>
      </c>
      <c r="D36" s="465">
        <v>8805662.0099999998</v>
      </c>
      <c r="E36" s="465">
        <v>9459114.0999999996</v>
      </c>
      <c r="F36" s="465">
        <v>3791915.8</v>
      </c>
      <c r="G36" s="465"/>
      <c r="H36" s="465">
        <v>13251029.9</v>
      </c>
    </row>
    <row r="37" spans="1:8" x14ac:dyDescent="0.2">
      <c r="A37" s="430" t="s">
        <v>261</v>
      </c>
      <c r="B37" s="593">
        <v>0</v>
      </c>
      <c r="C37" s="465">
        <v>472333.62</v>
      </c>
      <c r="D37" s="465">
        <v>6364981.1100000003</v>
      </c>
      <c r="E37" s="465">
        <v>6837314.7300000004</v>
      </c>
      <c r="F37" s="465">
        <v>2740903.79</v>
      </c>
      <c r="G37" s="465"/>
      <c r="H37" s="465">
        <v>9578218.5199999996</v>
      </c>
    </row>
    <row r="38" spans="1:8" s="369" customFormat="1" x14ac:dyDescent="0.2">
      <c r="A38" s="430" t="s">
        <v>244</v>
      </c>
      <c r="B38" s="593">
        <v>0</v>
      </c>
      <c r="C38" s="466">
        <v>181118.47</v>
      </c>
      <c r="D38" s="466">
        <v>2440680.9</v>
      </c>
      <c r="E38" s="466">
        <v>2621799.37</v>
      </c>
      <c r="F38" s="466">
        <v>1051012.01</v>
      </c>
      <c r="G38" s="466"/>
      <c r="H38" s="466">
        <v>3672811.38</v>
      </c>
    </row>
    <row r="39" spans="1:8" ht="12.75" thickBot="1" x14ac:dyDescent="0.25">
      <c r="A39" s="491" t="s">
        <v>10</v>
      </c>
      <c r="B39" s="595">
        <v>0</v>
      </c>
      <c r="C39" s="555">
        <v>666485.56999999995</v>
      </c>
      <c r="D39" s="555">
        <v>8981296.3300000001</v>
      </c>
      <c r="E39" s="554">
        <v>9647781.9000000004</v>
      </c>
      <c r="F39" s="555">
        <v>3867547.9</v>
      </c>
      <c r="G39" s="555"/>
      <c r="H39" s="555">
        <v>13515329.800000001</v>
      </c>
    </row>
    <row r="40" spans="1:8" ht="13.5" thickTop="1" thickBot="1" x14ac:dyDescent="0.25">
      <c r="A40" s="372" t="s">
        <v>11</v>
      </c>
      <c r="B40" s="471">
        <v>0</v>
      </c>
      <c r="C40" s="471">
        <v>-7395762</v>
      </c>
      <c r="D40" s="471">
        <v>-65082446</v>
      </c>
      <c r="E40" s="471">
        <v>-72478208</v>
      </c>
      <c r="F40" s="471">
        <v>-15097804</v>
      </c>
      <c r="G40" s="471"/>
      <c r="H40" s="473">
        <v>-87576011</v>
      </c>
    </row>
    <row r="41" spans="1:8" ht="12.75" thickTop="1" x14ac:dyDescent="0.2"/>
    <row r="42" spans="1:8" x14ac:dyDescent="0.2">
      <c r="E42" s="377"/>
    </row>
  </sheetData>
  <mergeCells count="1">
    <mergeCell ref="B4:E4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0"/>
  <sheetViews>
    <sheetView showGridLines="0" workbookViewId="0">
      <selection activeCell="I6" sqref="I6"/>
    </sheetView>
  </sheetViews>
  <sheetFormatPr baseColWidth="10" defaultRowHeight="15" x14ac:dyDescent="0.25"/>
  <cols>
    <col min="1" max="1" width="11.42578125" style="1"/>
    <col min="2" max="2" width="31.140625" style="1" customWidth="1"/>
    <col min="3" max="3" width="23.5703125" style="1" customWidth="1"/>
    <col min="4" max="4" width="13.85546875" style="1" bestFit="1" customWidth="1"/>
    <col min="5" max="6" width="11.42578125" style="1"/>
    <col min="7" max="7" width="11.7109375" style="1" bestFit="1" customWidth="1"/>
    <col min="8" max="16384" width="11.42578125" style="1"/>
  </cols>
  <sheetData>
    <row r="1" spans="1:7" ht="15.75" thickTop="1" x14ac:dyDescent="0.25">
      <c r="A1" s="229" t="s">
        <v>28</v>
      </c>
      <c r="B1" s="230"/>
      <c r="C1" s="231"/>
      <c r="D1" s="231"/>
      <c r="E1" s="231"/>
      <c r="F1" s="231"/>
      <c r="G1" s="232"/>
    </row>
    <row r="2" spans="1:7" x14ac:dyDescent="0.25">
      <c r="A2" s="233"/>
      <c r="B2" s="234"/>
      <c r="C2" s="235"/>
      <c r="D2" s="235"/>
      <c r="E2" s="235"/>
      <c r="F2" s="235"/>
      <c r="G2" s="236"/>
    </row>
    <row r="3" spans="1:7" x14ac:dyDescent="0.25">
      <c r="A3" s="521" t="s">
        <v>160</v>
      </c>
      <c r="B3" s="523"/>
      <c r="C3" s="171"/>
      <c r="D3" s="171"/>
      <c r="E3" s="171"/>
      <c r="F3" s="171"/>
      <c r="G3" s="239"/>
    </row>
    <row r="4" spans="1:7" x14ac:dyDescent="0.25">
      <c r="A4" s="240"/>
      <c r="B4" s="241"/>
      <c r="C4" s="171"/>
      <c r="D4" s="171"/>
      <c r="E4" s="171"/>
      <c r="F4" s="171"/>
      <c r="G4" s="239"/>
    </row>
    <row r="5" spans="1:7" x14ac:dyDescent="0.25">
      <c r="A5" s="240"/>
      <c r="B5" s="241"/>
      <c r="C5" s="655" t="s">
        <v>30</v>
      </c>
      <c r="D5" s="656"/>
      <c r="E5" s="656"/>
      <c r="F5" s="656"/>
      <c r="G5" s="657"/>
    </row>
    <row r="6" spans="1:7" x14ac:dyDescent="0.25">
      <c r="A6" s="240"/>
      <c r="B6" s="241"/>
      <c r="C6" s="171"/>
      <c r="D6" s="171"/>
      <c r="E6" s="171"/>
      <c r="F6" s="171"/>
      <c r="G6" s="239"/>
    </row>
    <row r="7" spans="1:7" ht="15.75" thickBot="1" x14ac:dyDescent="0.3">
      <c r="A7" s="244"/>
      <c r="B7" s="518"/>
      <c r="C7" s="181"/>
      <c r="D7" s="181"/>
      <c r="E7" s="181"/>
      <c r="F7" s="181"/>
      <c r="G7" s="245"/>
    </row>
    <row r="8" spans="1:7" ht="15.75" thickTop="1" x14ac:dyDescent="0.25">
      <c r="A8" s="246"/>
      <c r="B8" s="247"/>
      <c r="C8" s="176"/>
      <c r="D8" s="176"/>
      <c r="E8" s="176"/>
      <c r="F8" s="176"/>
      <c r="G8" s="248"/>
    </row>
    <row r="9" spans="1:7" x14ac:dyDescent="0.25">
      <c r="A9" s="240"/>
      <c r="B9" s="241" t="s">
        <v>31</v>
      </c>
      <c r="C9" s="516" t="s">
        <v>32</v>
      </c>
      <c r="D9" s="517"/>
      <c r="E9" s="517"/>
      <c r="F9" s="517"/>
      <c r="G9" s="518"/>
    </row>
    <row r="10" spans="1:7" ht="15.75" thickBot="1" x14ac:dyDescent="0.3">
      <c r="A10" s="249"/>
      <c r="B10" s="250"/>
      <c r="C10" s="251"/>
      <c r="D10" s="251"/>
      <c r="E10" s="251"/>
      <c r="F10" s="251"/>
      <c r="G10" s="252"/>
    </row>
    <row r="11" spans="1:7" ht="15.75" thickTop="1" x14ac:dyDescent="0.25">
      <c r="A11" s="233"/>
      <c r="B11" s="234"/>
      <c r="C11" s="253"/>
      <c r="D11" s="253"/>
      <c r="E11" s="253"/>
      <c r="F11" s="253"/>
      <c r="G11" s="254"/>
    </row>
    <row r="12" spans="1:7" x14ac:dyDescent="0.25">
      <c r="A12" s="233"/>
      <c r="B12" s="241"/>
      <c r="C12" s="255" t="s">
        <v>33</v>
      </c>
      <c r="D12" s="255" t="s">
        <v>5</v>
      </c>
      <c r="E12" s="255" t="s">
        <v>7</v>
      </c>
      <c r="F12" s="255"/>
      <c r="G12" s="254"/>
    </row>
    <row r="13" spans="1:7" x14ac:dyDescent="0.25">
      <c r="A13" s="233"/>
      <c r="B13" s="241"/>
      <c r="C13" s="517"/>
      <c r="D13" s="255"/>
      <c r="E13" s="255"/>
      <c r="F13" s="255"/>
      <c r="G13" s="254"/>
    </row>
    <row r="14" spans="1:7" x14ac:dyDescent="0.25">
      <c r="A14" s="233"/>
      <c r="B14" s="241" t="s">
        <v>34</v>
      </c>
      <c r="C14" s="171">
        <v>49408659.665687226</v>
      </c>
      <c r="D14" s="171">
        <v>7754374.9602321126</v>
      </c>
      <c r="E14" s="172">
        <v>57163034.625919342</v>
      </c>
      <c r="F14" s="171"/>
      <c r="G14" s="254"/>
    </row>
    <row r="15" spans="1:7" x14ac:dyDescent="0.25">
      <c r="A15" s="233"/>
      <c r="B15" s="241"/>
      <c r="C15" s="171"/>
      <c r="D15" s="171"/>
      <c r="E15" s="172"/>
      <c r="F15" s="171"/>
      <c r="G15" s="254"/>
    </row>
    <row r="16" spans="1:7" x14ac:dyDescent="0.25">
      <c r="A16" s="233"/>
      <c r="B16" s="241" t="s">
        <v>35</v>
      </c>
      <c r="C16" s="171">
        <v>12479841.578282669</v>
      </c>
      <c r="D16" s="171">
        <v>1612634.5011741538</v>
      </c>
      <c r="E16" s="172">
        <v>14092476.079456823</v>
      </c>
      <c r="F16" s="171"/>
      <c r="G16" s="254"/>
    </row>
    <row r="17" spans="1:10" x14ac:dyDescent="0.25">
      <c r="A17" s="233"/>
      <c r="B17" s="241"/>
      <c r="C17" s="171"/>
      <c r="D17" s="171"/>
      <c r="E17" s="172"/>
      <c r="F17" s="171"/>
      <c r="G17" s="254"/>
    </row>
    <row r="18" spans="1:10" x14ac:dyDescent="0.25">
      <c r="A18" s="233"/>
      <c r="B18" s="241" t="s">
        <v>204</v>
      </c>
      <c r="C18" s="171">
        <v>29117812.529868249</v>
      </c>
      <c r="D18" s="171">
        <v>6075353.0103956619</v>
      </c>
      <c r="E18" s="172">
        <v>35193165.540263914</v>
      </c>
      <c r="F18" s="171"/>
      <c r="G18" s="254"/>
    </row>
    <row r="19" spans="1:10" x14ac:dyDescent="0.25">
      <c r="A19" s="233"/>
      <c r="B19" s="241"/>
      <c r="C19" s="171"/>
      <c r="D19" s="171"/>
      <c r="E19" s="172"/>
      <c r="F19" s="171"/>
      <c r="G19" s="254"/>
    </row>
    <row r="20" spans="1:10" x14ac:dyDescent="0.25">
      <c r="A20" s="233"/>
      <c r="B20" s="241" t="s">
        <v>36</v>
      </c>
      <c r="C20" s="171">
        <v>24228430.269066282</v>
      </c>
      <c r="D20" s="171">
        <v>19229318.688006345</v>
      </c>
      <c r="E20" s="172">
        <v>43457748.957072631</v>
      </c>
      <c r="F20" s="171"/>
      <c r="G20" s="254"/>
    </row>
    <row r="21" spans="1:10" x14ac:dyDescent="0.25">
      <c r="A21" s="233"/>
      <c r="B21" s="241"/>
      <c r="C21" s="171"/>
      <c r="D21" s="171"/>
      <c r="E21" s="172"/>
      <c r="F21" s="171"/>
      <c r="G21" s="254"/>
    </row>
    <row r="22" spans="1:10" x14ac:dyDescent="0.25">
      <c r="A22" s="233"/>
      <c r="B22" s="241" t="s">
        <v>37</v>
      </c>
      <c r="C22" s="171">
        <v>7650655.5846818257</v>
      </c>
      <c r="D22" s="171">
        <v>1882434.8976602657</v>
      </c>
      <c r="E22" s="172">
        <v>9533090.4823420905</v>
      </c>
      <c r="F22" s="171"/>
      <c r="G22" s="254"/>
    </row>
    <row r="23" spans="1:10" x14ac:dyDescent="0.25">
      <c r="A23" s="233"/>
      <c r="B23" s="241"/>
      <c r="C23" s="171"/>
      <c r="D23" s="171"/>
      <c r="E23" s="172"/>
      <c r="F23" s="171"/>
      <c r="G23" s="254"/>
    </row>
    <row r="24" spans="1:10" x14ac:dyDescent="0.25">
      <c r="A24" s="233"/>
      <c r="B24" s="241" t="s">
        <v>38</v>
      </c>
      <c r="C24" s="171">
        <v>28226885.502096966</v>
      </c>
      <c r="D24" s="171">
        <v>21415448.11369149</v>
      </c>
      <c r="E24" s="172">
        <v>49642333.61578846</v>
      </c>
      <c r="F24" s="171"/>
      <c r="G24" s="254"/>
    </row>
    <row r="25" spans="1:10" x14ac:dyDescent="0.25">
      <c r="A25" s="233"/>
      <c r="B25" s="241"/>
      <c r="C25" s="171"/>
      <c r="D25" s="171"/>
      <c r="E25" s="172"/>
      <c r="F25" s="172"/>
      <c r="G25" s="254"/>
    </row>
    <row r="26" spans="1:10" x14ac:dyDescent="0.25">
      <c r="A26" s="233"/>
      <c r="B26" s="241"/>
      <c r="C26" s="32"/>
      <c r="D26" s="32"/>
      <c r="E26" s="32"/>
      <c r="F26" s="32"/>
      <c r="G26" s="254"/>
    </row>
    <row r="27" spans="1:10" x14ac:dyDescent="0.25">
      <c r="A27" s="233"/>
      <c r="B27" s="241" t="s">
        <v>7</v>
      </c>
      <c r="C27" s="32">
        <v>151112285.12968323</v>
      </c>
      <c r="D27" s="32">
        <v>57969564.171160027</v>
      </c>
      <c r="E27" s="32">
        <v>209081849.30084327</v>
      </c>
      <c r="F27" s="32"/>
      <c r="G27" s="256">
        <v>0.70811455895578146</v>
      </c>
      <c r="I27" s="168"/>
      <c r="J27" s="168"/>
    </row>
    <row r="28" spans="1:10" x14ac:dyDescent="0.25">
      <c r="A28" s="233"/>
      <c r="B28" s="234"/>
      <c r="C28" s="235"/>
      <c r="D28" s="235"/>
      <c r="E28" s="235"/>
      <c r="F28" s="257"/>
      <c r="G28" s="254"/>
    </row>
    <row r="29" spans="1:10" x14ac:dyDescent="0.25">
      <c r="A29" s="233"/>
      <c r="B29" s="258"/>
      <c r="C29" s="259"/>
      <c r="D29" s="259"/>
      <c r="E29" s="260"/>
      <c r="F29" s="260"/>
      <c r="G29" s="254"/>
    </row>
    <row r="30" spans="1:10" ht="15.75" thickBot="1" x14ac:dyDescent="0.3">
      <c r="A30" s="233"/>
      <c r="B30" s="258"/>
      <c r="C30" s="259"/>
      <c r="D30" s="259"/>
      <c r="E30" s="235"/>
      <c r="F30" s="235"/>
      <c r="G30" s="254"/>
    </row>
    <row r="31" spans="1:10" ht="15.75" thickTop="1" x14ac:dyDescent="0.25">
      <c r="A31" s="229"/>
      <c r="B31" s="230"/>
      <c r="C31" s="261"/>
      <c r="D31" s="231"/>
      <c r="E31" s="231"/>
      <c r="F31" s="231"/>
      <c r="G31" s="262"/>
    </row>
    <row r="32" spans="1:10" x14ac:dyDescent="0.25">
      <c r="A32" s="240"/>
      <c r="B32" s="241" t="s">
        <v>31</v>
      </c>
      <c r="C32" s="516" t="s">
        <v>39</v>
      </c>
      <c r="D32" s="517"/>
      <c r="E32" s="517"/>
      <c r="F32" s="517"/>
      <c r="G32" s="518"/>
    </row>
    <row r="33" spans="1:7" ht="15.75" thickBot="1" x14ac:dyDescent="0.3">
      <c r="A33" s="263"/>
      <c r="B33" s="264"/>
      <c r="C33" s="412"/>
      <c r="D33" s="179"/>
      <c r="E33" s="179"/>
      <c r="F33" s="179"/>
      <c r="G33" s="180"/>
    </row>
    <row r="34" spans="1:7" ht="15.75" thickTop="1" x14ac:dyDescent="0.25">
      <c r="A34" s="240"/>
      <c r="B34" s="241"/>
      <c r="C34" s="171"/>
      <c r="D34" s="171"/>
      <c r="E34" s="171"/>
      <c r="F34" s="171"/>
      <c r="G34" s="170"/>
    </row>
    <row r="35" spans="1:7" x14ac:dyDescent="0.25">
      <c r="A35" s="240"/>
      <c r="B35" s="241"/>
      <c r="C35" s="255" t="s">
        <v>171</v>
      </c>
      <c r="D35" s="255" t="s">
        <v>172</v>
      </c>
      <c r="E35" s="255" t="s">
        <v>7</v>
      </c>
      <c r="F35" s="517"/>
      <c r="G35" s="518"/>
    </row>
    <row r="36" spans="1:7" x14ac:dyDescent="0.25">
      <c r="A36" s="240"/>
      <c r="B36" s="241"/>
      <c r="C36" s="265"/>
      <c r="D36" s="265"/>
      <c r="E36" s="255"/>
      <c r="F36" s="181"/>
      <c r="G36" s="182"/>
    </row>
    <row r="37" spans="1:7" x14ac:dyDescent="0.25">
      <c r="A37" s="240"/>
      <c r="B37" s="241" t="s">
        <v>34</v>
      </c>
      <c r="C37" s="265">
        <v>29194631.332534142</v>
      </c>
      <c r="D37" s="265">
        <v>5990539.7617011983</v>
      </c>
      <c r="E37" s="172">
        <v>35185171.094235338</v>
      </c>
      <c r="F37" s="181"/>
      <c r="G37" s="184"/>
    </row>
    <row r="38" spans="1:7" x14ac:dyDescent="0.25">
      <c r="A38" s="240"/>
      <c r="B38" s="241"/>
      <c r="C38" s="265"/>
      <c r="D38" s="265"/>
      <c r="E38" s="172"/>
      <c r="F38" s="181"/>
      <c r="G38" s="184"/>
    </row>
    <row r="39" spans="1:7" x14ac:dyDescent="0.25">
      <c r="A39" s="240"/>
      <c r="B39" s="241" t="s">
        <v>35</v>
      </c>
      <c r="C39" s="265">
        <v>2647417.9168039435</v>
      </c>
      <c r="D39" s="265">
        <v>705467.58625877753</v>
      </c>
      <c r="E39" s="172">
        <v>3352885.5030627209</v>
      </c>
      <c r="F39" s="181"/>
      <c r="G39" s="184"/>
    </row>
    <row r="40" spans="1:7" x14ac:dyDescent="0.25">
      <c r="A40" s="240"/>
      <c r="B40" s="241"/>
      <c r="C40" s="265"/>
      <c r="D40" s="265"/>
      <c r="E40" s="172"/>
      <c r="F40" s="181"/>
      <c r="G40" s="184"/>
    </row>
    <row r="41" spans="1:7" x14ac:dyDescent="0.25">
      <c r="A41" s="240"/>
      <c r="B41" s="241" t="s">
        <v>204</v>
      </c>
      <c r="C41" s="265">
        <v>110933.36506189893</v>
      </c>
      <c r="D41" s="265">
        <v>3251354.9164115377</v>
      </c>
      <c r="E41" s="172">
        <v>3362288.2814734364</v>
      </c>
      <c r="F41" s="181"/>
      <c r="G41" s="184"/>
    </row>
    <row r="42" spans="1:7" x14ac:dyDescent="0.25">
      <c r="A42" s="240"/>
      <c r="B42" s="241"/>
      <c r="C42" s="265"/>
      <c r="D42" s="265"/>
      <c r="E42" s="172"/>
      <c r="F42" s="181"/>
      <c r="G42" s="184"/>
    </row>
    <row r="43" spans="1:7" x14ac:dyDescent="0.25">
      <c r="A43" s="240"/>
      <c r="B43" s="241" t="s">
        <v>36</v>
      </c>
      <c r="C43" s="265">
        <v>26953363.345699929</v>
      </c>
      <c r="D43" s="265">
        <v>2875234.0067890575</v>
      </c>
      <c r="E43" s="172">
        <v>29828597.352488987</v>
      </c>
      <c r="F43" s="181"/>
      <c r="G43" s="184"/>
    </row>
    <row r="44" spans="1:7" x14ac:dyDescent="0.25">
      <c r="A44" s="240"/>
      <c r="B44" s="241"/>
      <c r="C44" s="265"/>
      <c r="D44" s="265"/>
      <c r="E44" s="172"/>
      <c r="F44" s="181"/>
      <c r="G44" s="184"/>
    </row>
    <row r="45" spans="1:7" x14ac:dyDescent="0.25">
      <c r="A45" s="240"/>
      <c r="B45" s="241" t="s">
        <v>37</v>
      </c>
      <c r="C45" s="265">
        <v>8284657.3843555124</v>
      </c>
      <c r="D45" s="265">
        <v>1622773.6164072694</v>
      </c>
      <c r="E45" s="172">
        <v>9907431.0007627811</v>
      </c>
      <c r="F45" s="181"/>
      <c r="G45" s="184"/>
    </row>
    <row r="46" spans="1:7" x14ac:dyDescent="0.25">
      <c r="A46" s="240"/>
      <c r="B46" s="241"/>
      <c r="C46" s="339"/>
      <c r="D46" s="265"/>
      <c r="E46" s="172"/>
      <c r="F46" s="181"/>
      <c r="G46" s="184"/>
    </row>
    <row r="47" spans="1:7" x14ac:dyDescent="0.25">
      <c r="A47" s="240"/>
      <c r="B47" s="241" t="s">
        <v>38</v>
      </c>
      <c r="C47" s="265">
        <v>2832873.5255445815</v>
      </c>
      <c r="D47" s="265">
        <v>1714474.5424321592</v>
      </c>
      <c r="E47" s="172">
        <v>4547348.0679767411</v>
      </c>
      <c r="F47" s="181"/>
      <c r="G47" s="184"/>
    </row>
    <row r="48" spans="1:7" x14ac:dyDescent="0.25">
      <c r="A48" s="240"/>
      <c r="B48" s="241"/>
      <c r="C48" s="339"/>
      <c r="D48" s="265"/>
      <c r="E48" s="172"/>
      <c r="F48" s="181"/>
      <c r="G48" s="184"/>
    </row>
    <row r="49" spans="1:10" x14ac:dyDescent="0.25">
      <c r="A49" s="240"/>
      <c r="B49" s="241"/>
      <c r="C49" s="339"/>
      <c r="D49" s="265"/>
      <c r="E49" s="32"/>
      <c r="F49" s="181"/>
      <c r="G49" s="184"/>
    </row>
    <row r="50" spans="1:10" x14ac:dyDescent="0.25">
      <c r="A50" s="240"/>
      <c r="B50" s="241"/>
      <c r="C50" s="339"/>
      <c r="D50" s="265"/>
      <c r="E50" s="32"/>
      <c r="F50" s="181"/>
      <c r="G50" s="184"/>
    </row>
    <row r="51" spans="1:10" x14ac:dyDescent="0.25">
      <c r="A51" s="240"/>
      <c r="B51" s="172" t="s">
        <v>7</v>
      </c>
      <c r="C51" s="340">
        <v>70023876.870000005</v>
      </c>
      <c r="D51" s="266">
        <v>16159844.430000002</v>
      </c>
      <c r="E51" s="266">
        <v>86183721.299999997</v>
      </c>
      <c r="F51" s="525"/>
      <c r="G51" s="256">
        <v>0.2918854410442186</v>
      </c>
      <c r="I51" s="168"/>
      <c r="J51" s="168"/>
    </row>
    <row r="52" spans="1:10" x14ac:dyDescent="0.25">
      <c r="A52" s="240"/>
      <c r="B52" s="241"/>
      <c r="C52" s="181"/>
      <c r="D52" s="181"/>
      <c r="E52" s="255"/>
      <c r="F52" s="181"/>
      <c r="G52" s="184"/>
    </row>
    <row r="53" spans="1:10" x14ac:dyDescent="0.25">
      <c r="A53" s="240"/>
      <c r="B53" s="267"/>
      <c r="C53" s="108"/>
      <c r="D53" s="108"/>
      <c r="E53" s="189"/>
      <c r="F53" s="189"/>
      <c r="G53" s="526"/>
    </row>
    <row r="54" spans="1:10" ht="15.75" thickBot="1" x14ac:dyDescent="0.3">
      <c r="A54" s="240"/>
      <c r="B54" s="241"/>
      <c r="C54" s="171"/>
      <c r="D54" s="171"/>
      <c r="E54" s="171"/>
      <c r="F54" s="171"/>
      <c r="G54" s="170"/>
    </row>
    <row r="55" spans="1:10" ht="15.75" thickTop="1" x14ac:dyDescent="0.25">
      <c r="A55" s="246"/>
      <c r="B55" s="247"/>
      <c r="C55" s="175"/>
      <c r="D55" s="176"/>
      <c r="E55" s="176"/>
      <c r="F55" s="176"/>
      <c r="G55" s="177"/>
    </row>
    <row r="56" spans="1:10" x14ac:dyDescent="0.25">
      <c r="A56" s="413" t="s">
        <v>173</v>
      </c>
      <c r="B56" s="268"/>
      <c r="C56" s="516"/>
      <c r="D56" s="517"/>
      <c r="E56" s="269"/>
      <c r="F56" s="269"/>
      <c r="G56" s="526">
        <v>295265570.60084325</v>
      </c>
    </row>
    <row r="57" spans="1:10" ht="15.75" thickBot="1" x14ac:dyDescent="0.3">
      <c r="A57" s="249"/>
      <c r="B57" s="250"/>
      <c r="C57" s="270"/>
      <c r="D57" s="271"/>
      <c r="E57" s="271"/>
      <c r="F57" s="271"/>
      <c r="G57" s="272"/>
    </row>
    <row r="58" spans="1:10" ht="15.75" thickTop="1" x14ac:dyDescent="0.25"/>
    <row r="60" spans="1:10" x14ac:dyDescent="0.25">
      <c r="G60" s="167"/>
    </row>
  </sheetData>
  <mergeCells count="1">
    <mergeCell ref="C5:G5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16"/>
  <sheetViews>
    <sheetView showGridLines="0" workbookViewId="0">
      <selection activeCell="E67" sqref="E67"/>
    </sheetView>
  </sheetViews>
  <sheetFormatPr baseColWidth="10" defaultRowHeight="15" x14ac:dyDescent="0.25"/>
  <cols>
    <col min="1" max="1" width="11.42578125" style="1"/>
    <col min="2" max="2" width="44.140625" style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279"/>
      <c r="B1" s="280"/>
      <c r="C1" s="281"/>
      <c r="D1" s="281"/>
      <c r="E1" s="281"/>
      <c r="F1" s="282"/>
    </row>
    <row r="2" spans="1:6" x14ac:dyDescent="0.25">
      <c r="A2" s="190"/>
      <c r="B2" s="283"/>
      <c r="C2" s="265"/>
      <c r="D2" s="265"/>
      <c r="E2" s="265"/>
      <c r="F2" s="284"/>
    </row>
    <row r="3" spans="1:6" x14ac:dyDescent="0.25">
      <c r="A3" s="190"/>
      <c r="B3" s="522"/>
      <c r="C3" s="521" t="s">
        <v>182</v>
      </c>
      <c r="D3" s="522"/>
      <c r="E3" s="522"/>
      <c r="F3" s="523"/>
    </row>
    <row r="4" spans="1:6" x14ac:dyDescent="0.25">
      <c r="A4" s="190"/>
      <c r="B4" s="517"/>
      <c r="C4" s="517"/>
      <c r="D4" s="517"/>
      <c r="E4" s="517"/>
      <c r="F4" s="518"/>
    </row>
    <row r="5" spans="1:6" x14ac:dyDescent="0.25">
      <c r="A5" s="190"/>
      <c r="B5" s="522"/>
      <c r="C5" s="522" t="s">
        <v>160</v>
      </c>
      <c r="D5" s="522"/>
      <c r="E5" s="522"/>
      <c r="F5" s="523"/>
    </row>
    <row r="6" spans="1:6" x14ac:dyDescent="0.25">
      <c r="A6" s="190"/>
      <c r="B6" s="288"/>
      <c r="C6" s="289"/>
      <c r="D6" s="289"/>
      <c r="E6" s="289"/>
      <c r="F6" s="284"/>
    </row>
    <row r="7" spans="1:6" x14ac:dyDescent="0.25">
      <c r="A7" s="290"/>
      <c r="B7" s="291"/>
      <c r="C7" s="291"/>
      <c r="D7" s="108"/>
      <c r="E7" s="108"/>
      <c r="F7" s="526"/>
    </row>
    <row r="8" spans="1:6" x14ac:dyDescent="0.25">
      <c r="A8" s="190"/>
      <c r="B8" s="292"/>
      <c r="C8" s="292"/>
      <c r="D8" s="292"/>
      <c r="E8" s="292"/>
      <c r="F8" s="293"/>
    </row>
    <row r="9" spans="1:6" x14ac:dyDescent="0.25">
      <c r="A9" s="190"/>
      <c r="B9" s="294" t="s">
        <v>219</v>
      </c>
      <c r="C9" s="659" t="s">
        <v>46</v>
      </c>
      <c r="D9" s="659"/>
      <c r="E9" s="524" t="s">
        <v>206</v>
      </c>
      <c r="F9" s="296"/>
    </row>
    <row r="10" spans="1:6" x14ac:dyDescent="0.25">
      <c r="A10" s="190"/>
      <c r="B10" s="108"/>
      <c r="C10" s="297"/>
      <c r="D10" s="524"/>
      <c r="E10" s="297"/>
      <c r="F10" s="245"/>
    </row>
    <row r="11" spans="1:6" x14ac:dyDescent="0.25">
      <c r="A11" s="190"/>
      <c r="B11" s="108"/>
      <c r="C11" s="524" t="s">
        <v>47</v>
      </c>
      <c r="D11" s="524" t="s">
        <v>5</v>
      </c>
      <c r="E11" s="297"/>
      <c r="F11" s="284"/>
    </row>
    <row r="12" spans="1:6" x14ac:dyDescent="0.25">
      <c r="A12" s="290"/>
      <c r="B12" s="298"/>
      <c r="C12" s="299" t="s">
        <v>48</v>
      </c>
      <c r="D12" s="299" t="s">
        <v>199</v>
      </c>
      <c r="E12" s="299" t="s">
        <v>48</v>
      </c>
      <c r="F12" s="300"/>
    </row>
    <row r="13" spans="1:6" x14ac:dyDescent="0.25">
      <c r="A13" s="190"/>
      <c r="B13" s="301"/>
      <c r="C13" s="302"/>
      <c r="D13" s="222"/>
      <c r="E13" s="222"/>
      <c r="F13" s="518"/>
    </row>
    <row r="14" spans="1:6" x14ac:dyDescent="0.25">
      <c r="A14" s="190"/>
      <c r="B14" s="241" t="s">
        <v>34</v>
      </c>
      <c r="C14" s="516">
        <v>1509.6524333741916</v>
      </c>
      <c r="D14" s="517">
        <v>498.03307387489485</v>
      </c>
      <c r="E14" s="517">
        <v>1075.0621352715627</v>
      </c>
      <c r="F14" s="182"/>
    </row>
    <row r="15" spans="1:6" x14ac:dyDescent="0.25">
      <c r="A15" s="190"/>
      <c r="B15" s="241"/>
      <c r="C15" s="516"/>
      <c r="D15" s="517"/>
      <c r="E15" s="517"/>
      <c r="F15" s="182"/>
    </row>
    <row r="16" spans="1:6" x14ac:dyDescent="0.25">
      <c r="A16" s="190"/>
      <c r="B16" s="241" t="s">
        <v>35</v>
      </c>
      <c r="C16" s="516">
        <v>381.31419338749618</v>
      </c>
      <c r="D16" s="517">
        <v>103.57318568877031</v>
      </c>
      <c r="E16" s="517">
        <v>102.44543755634145</v>
      </c>
      <c r="F16" s="182"/>
    </row>
    <row r="17" spans="1:6" x14ac:dyDescent="0.25">
      <c r="A17" s="190"/>
      <c r="B17" s="241"/>
      <c r="C17" s="516"/>
      <c r="D17" s="517"/>
      <c r="E17" s="517"/>
      <c r="F17" s="182"/>
    </row>
    <row r="18" spans="1:6" x14ac:dyDescent="0.25">
      <c r="A18" s="190"/>
      <c r="B18" s="241" t="s">
        <v>204</v>
      </c>
      <c r="C18" s="516">
        <v>889.67757550355952</v>
      </c>
      <c r="D18" s="517">
        <v>390.19608287704961</v>
      </c>
      <c r="E18" s="517">
        <v>102.73273390083372</v>
      </c>
      <c r="F18" s="182"/>
    </row>
    <row r="19" spans="1:6" x14ac:dyDescent="0.25">
      <c r="A19" s="190"/>
      <c r="B19" s="241"/>
      <c r="C19" s="516"/>
      <c r="D19" s="517"/>
      <c r="E19" s="517"/>
      <c r="F19" s="182"/>
    </row>
    <row r="20" spans="1:6" x14ac:dyDescent="0.25">
      <c r="A20" s="190"/>
      <c r="B20" s="241" t="s">
        <v>36</v>
      </c>
      <c r="C20" s="516">
        <v>740.28538640836825</v>
      </c>
      <c r="D20" s="517">
        <v>1235.0236793838371</v>
      </c>
      <c r="E20" s="517">
        <v>911.39518622879098</v>
      </c>
      <c r="F20" s="182"/>
    </row>
    <row r="21" spans="1:6" x14ac:dyDescent="0.25">
      <c r="A21" s="190"/>
      <c r="B21" s="241"/>
      <c r="C21" s="516"/>
      <c r="D21" s="517"/>
      <c r="E21" s="517"/>
      <c r="F21" s="182"/>
    </row>
    <row r="22" spans="1:6" x14ac:dyDescent="0.25">
      <c r="A22" s="190"/>
      <c r="B22" s="241" t="s">
        <v>37</v>
      </c>
      <c r="C22" s="516">
        <v>233.76126570670289</v>
      </c>
      <c r="D22" s="517">
        <v>120.90140640078778</v>
      </c>
      <c r="E22" s="517">
        <v>302.71570651764614</v>
      </c>
      <c r="F22" s="182"/>
    </row>
    <row r="23" spans="1:6" x14ac:dyDescent="0.25">
      <c r="A23" s="190"/>
      <c r="B23" s="241"/>
      <c r="C23" s="516"/>
      <c r="D23" s="517"/>
      <c r="E23" s="517"/>
      <c r="F23" s="182"/>
    </row>
    <row r="24" spans="1:6" x14ac:dyDescent="0.25">
      <c r="A24" s="190"/>
      <c r="B24" s="241" t="s">
        <v>38</v>
      </c>
      <c r="C24" s="516">
        <v>862.45582602615355</v>
      </c>
      <c r="D24" s="517">
        <v>1375.4301935575781</v>
      </c>
      <c r="E24" s="517">
        <v>138.9415362139035</v>
      </c>
      <c r="F24" s="182"/>
    </row>
    <row r="25" spans="1:6" x14ac:dyDescent="0.25">
      <c r="A25" s="190"/>
      <c r="B25" s="241"/>
      <c r="C25" s="304"/>
      <c r="D25" s="305"/>
      <c r="E25" s="305"/>
      <c r="F25" s="182"/>
    </row>
    <row r="26" spans="1:6" x14ac:dyDescent="0.25">
      <c r="A26" s="190"/>
      <c r="B26" s="241"/>
      <c r="C26" s="197"/>
      <c r="D26" s="303"/>
      <c r="E26" s="303"/>
      <c r="F26" s="182"/>
    </row>
    <row r="27" spans="1:6" x14ac:dyDescent="0.25">
      <c r="A27" s="306"/>
      <c r="B27" s="307"/>
      <c r="C27" s="308"/>
      <c r="D27" s="308"/>
      <c r="E27" s="308"/>
      <c r="F27" s="309"/>
    </row>
    <row r="28" spans="1:6" x14ac:dyDescent="0.25">
      <c r="A28" s="190"/>
      <c r="B28" s="310" t="s">
        <v>7</v>
      </c>
      <c r="C28" s="37">
        <v>4617.1466804064721</v>
      </c>
      <c r="D28" s="37">
        <v>3723.1576217829179</v>
      </c>
      <c r="E28" s="37">
        <v>2633.2927356890782</v>
      </c>
      <c r="F28" s="182"/>
    </row>
    <row r="29" spans="1:6" x14ac:dyDescent="0.25">
      <c r="A29" s="290"/>
      <c r="B29" s="311"/>
      <c r="C29" s="192"/>
      <c r="D29" s="192"/>
      <c r="E29" s="192"/>
      <c r="F29" s="312"/>
    </row>
    <row r="30" spans="1:6" x14ac:dyDescent="0.25">
      <c r="A30" s="190"/>
      <c r="B30" s="283"/>
      <c r="C30" s="181"/>
      <c r="D30" s="181"/>
      <c r="E30" s="517"/>
      <c r="F30" s="182"/>
    </row>
    <row r="31" spans="1:6" x14ac:dyDescent="0.25">
      <c r="A31" s="190"/>
      <c r="B31" s="294" t="s">
        <v>49</v>
      </c>
      <c r="C31" s="76">
        <v>32728.5</v>
      </c>
      <c r="D31" s="76">
        <v>15570</v>
      </c>
      <c r="E31" s="525"/>
      <c r="F31" s="182"/>
    </row>
    <row r="32" spans="1:6" x14ac:dyDescent="0.25">
      <c r="A32" s="190"/>
      <c r="B32" s="311"/>
      <c r="C32" s="313"/>
      <c r="D32" s="313"/>
      <c r="E32" s="313"/>
      <c r="F32" s="314"/>
    </row>
    <row r="33" spans="1:6" x14ac:dyDescent="0.25">
      <c r="A33" s="306"/>
      <c r="B33" s="315"/>
      <c r="C33" s="187"/>
      <c r="D33" s="181"/>
      <c r="E33" s="181"/>
      <c r="F33" s="182"/>
    </row>
    <row r="34" spans="1:6" x14ac:dyDescent="0.25">
      <c r="A34" s="190"/>
      <c r="B34" s="316" t="s">
        <v>50</v>
      </c>
      <c r="C34" s="222"/>
      <c r="D34" s="222"/>
      <c r="E34" s="181"/>
      <c r="F34" s="182"/>
    </row>
    <row r="35" spans="1:6" x14ac:dyDescent="0.25">
      <c r="A35" s="190"/>
      <c r="B35" s="317"/>
      <c r="C35" s="318"/>
      <c r="D35" s="222"/>
      <c r="E35" s="319"/>
      <c r="F35" s="182"/>
    </row>
    <row r="36" spans="1:6" x14ac:dyDescent="0.25">
      <c r="A36" s="190"/>
      <c r="B36" s="320" t="s">
        <v>216</v>
      </c>
      <c r="C36" s="516">
        <v>1.4825880578058879</v>
      </c>
      <c r="D36" s="517">
        <v>1.2874384179538805</v>
      </c>
      <c r="E36" s="319">
        <v>0</v>
      </c>
      <c r="F36" s="182"/>
    </row>
    <row r="37" spans="1:6" x14ac:dyDescent="0.25">
      <c r="A37" s="190"/>
      <c r="B37" s="320"/>
      <c r="C37" s="516"/>
      <c r="D37" s="517"/>
      <c r="E37" s="517"/>
      <c r="F37" s="518"/>
    </row>
    <row r="38" spans="1:6" x14ac:dyDescent="0.25">
      <c r="A38" s="190"/>
      <c r="B38" s="283" t="s">
        <v>52</v>
      </c>
      <c r="C38" s="516">
        <v>1.484522022461042</v>
      </c>
      <c r="D38" s="517">
        <v>1.3007099424343027</v>
      </c>
      <c r="E38" s="181"/>
      <c r="F38" s="182"/>
    </row>
    <row r="39" spans="1:6" x14ac:dyDescent="0.25">
      <c r="A39" s="290"/>
      <c r="B39" s="321"/>
      <c r="C39" s="191"/>
      <c r="D39" s="192"/>
      <c r="E39" s="192"/>
      <c r="F39" s="312"/>
    </row>
    <row r="40" spans="1:6" x14ac:dyDescent="0.25">
      <c r="A40" s="190"/>
      <c r="B40" s="283"/>
      <c r="C40" s="517"/>
      <c r="D40" s="181"/>
      <c r="E40" s="517"/>
      <c r="F40" s="182"/>
    </row>
    <row r="41" spans="1:6" x14ac:dyDescent="0.25">
      <c r="A41" s="190"/>
      <c r="B41" s="294" t="s">
        <v>53</v>
      </c>
      <c r="C41" s="76">
        <v>8820090</v>
      </c>
      <c r="D41" s="181"/>
      <c r="E41" s="181"/>
      <c r="F41" s="182"/>
    </row>
    <row r="42" spans="1:6" x14ac:dyDescent="0.25">
      <c r="A42" s="190"/>
      <c r="B42" s="294"/>
      <c r="C42" s="76"/>
      <c r="D42" s="181"/>
      <c r="E42" s="181"/>
      <c r="F42" s="182"/>
    </row>
    <row r="43" spans="1:6" x14ac:dyDescent="0.25">
      <c r="A43" s="190"/>
      <c r="B43" s="294" t="s">
        <v>54</v>
      </c>
      <c r="C43" s="76">
        <v>3595770</v>
      </c>
      <c r="D43" s="181"/>
      <c r="E43" s="181"/>
      <c r="F43" s="182"/>
    </row>
    <row r="44" spans="1:6" x14ac:dyDescent="0.25">
      <c r="A44" s="190"/>
      <c r="B44" s="322"/>
      <c r="C44" s="323"/>
      <c r="D44" s="181"/>
      <c r="E44" s="181"/>
      <c r="F44" s="182"/>
    </row>
    <row r="45" spans="1:6" x14ac:dyDescent="0.25">
      <c r="A45" s="306"/>
      <c r="B45" s="315"/>
      <c r="C45" s="324"/>
      <c r="D45" s="325"/>
      <c r="E45" s="326"/>
      <c r="F45" s="309"/>
    </row>
    <row r="46" spans="1:6" x14ac:dyDescent="0.25">
      <c r="A46" s="190"/>
      <c r="B46" s="327" t="s">
        <v>55</v>
      </c>
      <c r="C46" s="265"/>
      <c r="D46" s="181"/>
      <c r="E46" s="517"/>
      <c r="F46" s="182"/>
    </row>
    <row r="47" spans="1:6" x14ac:dyDescent="0.25">
      <c r="A47" s="190"/>
      <c r="B47" s="320"/>
      <c r="C47" s="265"/>
      <c r="D47" s="181"/>
      <c r="E47" s="517"/>
      <c r="F47" s="182"/>
    </row>
    <row r="48" spans="1:6" x14ac:dyDescent="0.25">
      <c r="A48" s="190"/>
      <c r="B48" s="320" t="s">
        <v>56</v>
      </c>
      <c r="C48" s="517">
        <v>5.187379117446647</v>
      </c>
      <c r="D48" s="181"/>
      <c r="E48" s="517"/>
      <c r="F48" s="182"/>
    </row>
    <row r="49" spans="1:6" x14ac:dyDescent="0.25">
      <c r="A49" s="190"/>
      <c r="B49" s="320"/>
      <c r="C49" s="517"/>
      <c r="D49" s="181"/>
      <c r="E49" s="517"/>
      <c r="F49" s="182"/>
    </row>
    <row r="50" spans="1:6" x14ac:dyDescent="0.25">
      <c r="A50" s="190"/>
      <c r="B50" s="320" t="s">
        <v>57</v>
      </c>
      <c r="C50" s="517">
        <v>12.724159409528419</v>
      </c>
      <c r="D50" s="181"/>
      <c r="E50" s="517"/>
      <c r="F50" s="182"/>
    </row>
    <row r="51" spans="1:6" x14ac:dyDescent="0.25">
      <c r="A51" s="190"/>
      <c r="B51" s="320"/>
      <c r="C51" s="516"/>
      <c r="D51" s="181"/>
      <c r="E51" s="517"/>
      <c r="F51" s="182"/>
    </row>
    <row r="52" spans="1:6" x14ac:dyDescent="0.25">
      <c r="A52" s="190"/>
      <c r="B52" s="320" t="s">
        <v>217</v>
      </c>
      <c r="C52" s="516">
        <v>73.559699591464408</v>
      </c>
      <c r="D52" s="181"/>
      <c r="E52" s="283"/>
      <c r="F52" s="182"/>
    </row>
    <row r="53" spans="1:6" x14ac:dyDescent="0.25">
      <c r="A53" s="190"/>
      <c r="B53" s="320"/>
      <c r="C53" s="516"/>
      <c r="D53" s="181"/>
      <c r="E53" s="283"/>
      <c r="F53" s="182"/>
    </row>
    <row r="54" spans="1:6" x14ac:dyDescent="0.25">
      <c r="A54" s="190"/>
      <c r="B54" s="320" t="s">
        <v>58</v>
      </c>
      <c r="C54" s="516">
        <v>75.380534853452801</v>
      </c>
      <c r="D54" s="181"/>
      <c r="E54" s="283"/>
      <c r="F54" s="182"/>
    </row>
    <row r="55" spans="1:6" x14ac:dyDescent="0.25">
      <c r="A55" s="290"/>
      <c r="B55" s="321"/>
      <c r="C55" s="328"/>
      <c r="D55" s="192"/>
      <c r="E55" s="311"/>
      <c r="F55" s="312"/>
    </row>
    <row r="56" spans="1:6" x14ac:dyDescent="0.25">
      <c r="A56" s="190"/>
      <c r="B56" s="301"/>
      <c r="C56" s="517"/>
      <c r="D56" s="181"/>
      <c r="E56" s="283"/>
      <c r="F56" s="182"/>
    </row>
    <row r="57" spans="1:6" x14ac:dyDescent="0.25">
      <c r="A57" s="190"/>
      <c r="B57" s="327" t="s">
        <v>59</v>
      </c>
      <c r="C57" s="516"/>
      <c r="D57" s="181"/>
      <c r="E57" s="283"/>
      <c r="F57" s="182"/>
    </row>
    <row r="58" spans="1:6" x14ac:dyDescent="0.25">
      <c r="A58" s="190"/>
      <c r="B58" s="320"/>
      <c r="C58" s="516"/>
      <c r="D58" s="181"/>
      <c r="E58" s="283"/>
      <c r="F58" s="182"/>
    </row>
    <row r="59" spans="1:6" x14ac:dyDescent="0.25">
      <c r="A59" s="190"/>
      <c r="B59" s="317" t="s">
        <v>60</v>
      </c>
      <c r="C59" s="516">
        <v>17.499209974497813</v>
      </c>
      <c r="D59" s="222"/>
      <c r="E59" s="283"/>
      <c r="F59" s="182"/>
    </row>
    <row r="60" spans="1:6" x14ac:dyDescent="0.25">
      <c r="A60" s="190"/>
      <c r="B60" s="317"/>
      <c r="C60" s="197"/>
      <c r="D60" s="222"/>
      <c r="E60" s="265"/>
      <c r="F60" s="182"/>
    </row>
    <row r="61" spans="1:6" x14ac:dyDescent="0.25">
      <c r="A61" s="190"/>
      <c r="B61" s="317" t="s">
        <v>61</v>
      </c>
      <c r="C61" s="516">
        <v>422.64752891211026</v>
      </c>
      <c r="D61" s="222"/>
      <c r="E61" s="266"/>
      <c r="F61" s="173"/>
    </row>
    <row r="62" spans="1:6" x14ac:dyDescent="0.25">
      <c r="A62" s="190"/>
      <c r="B62" s="320"/>
      <c r="C62" s="516"/>
      <c r="D62" s="181"/>
      <c r="E62" s="265"/>
      <c r="F62" s="182"/>
    </row>
    <row r="63" spans="1:6" x14ac:dyDescent="0.25">
      <c r="A63" s="190"/>
      <c r="B63" s="320" t="s">
        <v>218</v>
      </c>
      <c r="C63" s="516">
        <v>49.615737294098345</v>
      </c>
      <c r="D63" s="181"/>
      <c r="E63" s="265"/>
      <c r="F63" s="182"/>
    </row>
    <row r="64" spans="1:6" x14ac:dyDescent="0.25">
      <c r="A64" s="190"/>
      <c r="B64" s="268"/>
      <c r="C64" s="516"/>
      <c r="D64" s="517"/>
      <c r="E64" s="329"/>
      <c r="F64" s="182"/>
    </row>
    <row r="65" spans="1:6" x14ac:dyDescent="0.25">
      <c r="A65" s="190"/>
      <c r="B65" s="267" t="s">
        <v>62</v>
      </c>
      <c r="C65" s="516">
        <v>52.676044263120268</v>
      </c>
      <c r="D65" s="222"/>
      <c r="E65" s="108"/>
      <c r="F65" s="330"/>
    </row>
    <row r="66" spans="1:6" x14ac:dyDescent="0.25">
      <c r="A66" s="190"/>
      <c r="B66" s="330"/>
      <c r="C66" s="331"/>
      <c r="D66" s="222"/>
      <c r="E66" s="108"/>
      <c r="F66" s="330"/>
    </row>
    <row r="67" spans="1:6" x14ac:dyDescent="0.25">
      <c r="A67" s="190"/>
      <c r="B67" s="330"/>
      <c r="C67" s="108"/>
      <c r="D67" s="222"/>
      <c r="E67" s="108"/>
      <c r="F67" s="330"/>
    </row>
    <row r="68" spans="1:6" ht="15.75" thickBot="1" x14ac:dyDescent="0.3">
      <c r="A68" s="332"/>
      <c r="B68" s="333"/>
      <c r="C68" s="334"/>
      <c r="D68" s="334"/>
      <c r="E68" s="334"/>
      <c r="F68" s="333"/>
    </row>
    <row r="69" spans="1:6" ht="15.75" thickTop="1" x14ac:dyDescent="0.25"/>
    <row r="72" spans="1:6" x14ac:dyDescent="0.25">
      <c r="C72" s="166"/>
      <c r="D72" s="166"/>
    </row>
    <row r="73" spans="1:6" x14ac:dyDescent="0.25">
      <c r="C73" s="166"/>
      <c r="D73" s="166"/>
    </row>
    <row r="74" spans="1:6" x14ac:dyDescent="0.25">
      <c r="C74" s="166"/>
      <c r="D74" s="166"/>
    </row>
    <row r="75" spans="1:6" x14ac:dyDescent="0.25">
      <c r="C75" s="166"/>
      <c r="D75" s="166"/>
    </row>
    <row r="76" spans="1:6" x14ac:dyDescent="0.25">
      <c r="C76" s="166"/>
      <c r="D76" s="166"/>
    </row>
    <row r="77" spans="1:6" x14ac:dyDescent="0.25">
      <c r="C77" s="166"/>
      <c r="D77" s="166"/>
    </row>
    <row r="78" spans="1:6" x14ac:dyDescent="0.25">
      <c r="C78" s="166"/>
      <c r="D78" s="166"/>
    </row>
    <row r="79" spans="1:6" x14ac:dyDescent="0.25">
      <c r="C79" s="166"/>
      <c r="D79" s="166"/>
    </row>
    <row r="80" spans="1:6" x14ac:dyDescent="0.25">
      <c r="C80" s="166"/>
      <c r="D80" s="166"/>
    </row>
    <row r="81" spans="3:4" x14ac:dyDescent="0.25">
      <c r="C81" s="166"/>
      <c r="D81" s="166"/>
    </row>
    <row r="82" spans="3:4" x14ac:dyDescent="0.25">
      <c r="C82" s="166"/>
      <c r="D82" s="166"/>
    </row>
    <row r="83" spans="3:4" x14ac:dyDescent="0.25">
      <c r="C83" s="166"/>
      <c r="D83" s="166"/>
    </row>
    <row r="84" spans="3:4" x14ac:dyDescent="0.25">
      <c r="C84" s="166"/>
      <c r="D84" s="166"/>
    </row>
    <row r="85" spans="3:4" x14ac:dyDescent="0.25">
      <c r="C85" s="166"/>
      <c r="D85" s="166"/>
    </row>
    <row r="86" spans="3:4" x14ac:dyDescent="0.25">
      <c r="C86" s="166"/>
      <c r="D86" s="166"/>
    </row>
    <row r="87" spans="3:4" x14ac:dyDescent="0.25">
      <c r="C87" s="166"/>
      <c r="D87" s="166"/>
    </row>
    <row r="88" spans="3:4" x14ac:dyDescent="0.25">
      <c r="C88" s="166"/>
      <c r="D88" s="166"/>
    </row>
    <row r="89" spans="3:4" x14ac:dyDescent="0.25">
      <c r="C89" s="166"/>
      <c r="D89" s="166"/>
    </row>
    <row r="90" spans="3:4" x14ac:dyDescent="0.25">
      <c r="C90" s="166"/>
      <c r="D90" s="166"/>
    </row>
    <row r="91" spans="3:4" x14ac:dyDescent="0.25">
      <c r="C91" s="166"/>
      <c r="D91" s="166"/>
    </row>
    <row r="92" spans="3:4" x14ac:dyDescent="0.25">
      <c r="C92" s="166"/>
      <c r="D92" s="166"/>
    </row>
    <row r="93" spans="3:4" x14ac:dyDescent="0.25">
      <c r="C93" s="166"/>
      <c r="D93" s="166"/>
    </row>
    <row r="94" spans="3:4" x14ac:dyDescent="0.25">
      <c r="C94" s="166"/>
      <c r="D94" s="166"/>
    </row>
    <row r="95" spans="3:4" x14ac:dyDescent="0.25">
      <c r="C95" s="166"/>
      <c r="D95" s="166"/>
    </row>
    <row r="96" spans="3:4" x14ac:dyDescent="0.25">
      <c r="C96" s="166"/>
      <c r="D96" s="166"/>
    </row>
    <row r="97" spans="3:4" x14ac:dyDescent="0.25">
      <c r="C97" s="166"/>
      <c r="D97" s="166"/>
    </row>
    <row r="98" spans="3:4" x14ac:dyDescent="0.25">
      <c r="C98" s="166"/>
      <c r="D98" s="166"/>
    </row>
    <row r="99" spans="3:4" x14ac:dyDescent="0.25">
      <c r="C99" s="166"/>
      <c r="D99" s="166"/>
    </row>
    <row r="100" spans="3:4" x14ac:dyDescent="0.25">
      <c r="C100" s="166"/>
      <c r="D100" s="166"/>
    </row>
    <row r="101" spans="3:4" x14ac:dyDescent="0.25">
      <c r="C101" s="166"/>
      <c r="D101" s="166"/>
    </row>
    <row r="102" spans="3:4" x14ac:dyDescent="0.25">
      <c r="C102" s="166"/>
      <c r="D102" s="166"/>
    </row>
    <row r="103" spans="3:4" x14ac:dyDescent="0.25">
      <c r="C103" s="166"/>
      <c r="D103" s="166"/>
    </row>
    <row r="104" spans="3:4" x14ac:dyDescent="0.25">
      <c r="C104" s="166"/>
      <c r="D104" s="166"/>
    </row>
    <row r="105" spans="3:4" x14ac:dyDescent="0.25">
      <c r="C105" s="166"/>
      <c r="D105" s="166"/>
    </row>
    <row r="106" spans="3:4" x14ac:dyDescent="0.25">
      <c r="C106" s="166"/>
      <c r="D106" s="166"/>
    </row>
    <row r="107" spans="3:4" x14ac:dyDescent="0.25">
      <c r="C107" s="166"/>
      <c r="D107" s="166"/>
    </row>
    <row r="108" spans="3:4" x14ac:dyDescent="0.25">
      <c r="C108" s="166"/>
      <c r="D108" s="166"/>
    </row>
    <row r="109" spans="3:4" x14ac:dyDescent="0.25">
      <c r="C109" s="166"/>
      <c r="D109" s="166"/>
    </row>
    <row r="110" spans="3:4" x14ac:dyDescent="0.25">
      <c r="C110" s="166"/>
      <c r="D110" s="166"/>
    </row>
    <row r="111" spans="3:4" x14ac:dyDescent="0.25">
      <c r="C111" s="166"/>
      <c r="D111" s="166"/>
    </row>
    <row r="112" spans="3:4" x14ac:dyDescent="0.25">
      <c r="C112" s="166"/>
      <c r="D112" s="166"/>
    </row>
    <row r="113" spans="3:4" x14ac:dyDescent="0.25">
      <c r="C113" s="166"/>
      <c r="D113" s="166"/>
    </row>
    <row r="114" spans="3:4" x14ac:dyDescent="0.25">
      <c r="C114" s="166"/>
      <c r="D114" s="166"/>
    </row>
    <row r="115" spans="3:4" x14ac:dyDescent="0.25">
      <c r="C115" s="166"/>
      <c r="D115" s="166"/>
    </row>
    <row r="116" spans="3:4" x14ac:dyDescent="0.25">
      <c r="C116" s="166"/>
      <c r="D116" s="166"/>
    </row>
  </sheetData>
  <mergeCells count="1">
    <mergeCell ref="C9:D9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42"/>
  <sheetViews>
    <sheetView showGridLines="0" topLeftCell="A13" workbookViewId="0">
      <selection activeCell="E67" sqref="E67"/>
    </sheetView>
  </sheetViews>
  <sheetFormatPr baseColWidth="10" defaultRowHeight="12" x14ac:dyDescent="0.2"/>
  <cols>
    <col min="1" max="1" width="30.140625" style="370" bestFit="1" customWidth="1"/>
    <col min="2" max="2" width="14.140625" style="479" bestFit="1" customWidth="1"/>
    <col min="3" max="3" width="12.85546875" style="479" bestFit="1" customWidth="1"/>
    <col min="4" max="5" width="15.140625" style="479" bestFit="1" customWidth="1"/>
    <col min="6" max="6" width="16" style="479" bestFit="1" customWidth="1"/>
    <col min="7" max="7" width="26" style="479" bestFit="1" customWidth="1"/>
    <col min="8" max="8" width="15.140625" style="479" bestFit="1" customWidth="1"/>
    <col min="9" max="16384" width="11.42578125" style="368"/>
  </cols>
  <sheetData>
    <row r="2" spans="1:12" s="111" customFormat="1" ht="20.100000000000001" customHeight="1" x14ac:dyDescent="0.2">
      <c r="A2" s="266" t="s">
        <v>220</v>
      </c>
      <c r="B2" s="497" t="s">
        <v>8</v>
      </c>
      <c r="C2" s="497"/>
      <c r="D2" s="497"/>
      <c r="E2" s="497"/>
      <c r="F2" s="497"/>
      <c r="G2" s="497" t="s">
        <v>227</v>
      </c>
      <c r="H2" s="497"/>
      <c r="J2" s="166"/>
      <c r="K2" s="166"/>
      <c r="L2" s="166"/>
    </row>
    <row r="3" spans="1:12" ht="12.75" thickBot="1" x14ac:dyDescent="0.25"/>
    <row r="4" spans="1:12" ht="12.75" thickTop="1" x14ac:dyDescent="0.2">
      <c r="A4" s="561"/>
      <c r="B4" s="650" t="s">
        <v>262</v>
      </c>
      <c r="C4" s="651"/>
      <c r="D4" s="651"/>
      <c r="E4" s="651"/>
      <c r="F4" s="586"/>
      <c r="G4" s="586"/>
      <c r="H4" s="587"/>
      <c r="I4" s="481"/>
    </row>
    <row r="5" spans="1:12" ht="19.5" customHeight="1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73" t="s">
        <v>4</v>
      </c>
      <c r="F5" s="588" t="s">
        <v>5</v>
      </c>
      <c r="G5" s="588" t="s">
        <v>6</v>
      </c>
      <c r="H5" s="589" t="s">
        <v>7</v>
      </c>
      <c r="I5" s="481"/>
    </row>
    <row r="6" spans="1:12" ht="12.75" thickTop="1" x14ac:dyDescent="0.2">
      <c r="A6" s="490" t="s">
        <v>9</v>
      </c>
      <c r="B6" s="465"/>
      <c r="C6" s="465"/>
      <c r="D6" s="465"/>
      <c r="E6" s="466"/>
      <c r="F6" s="465"/>
      <c r="G6" s="465"/>
      <c r="H6" s="467"/>
      <c r="I6" s="481"/>
    </row>
    <row r="7" spans="1:12" x14ac:dyDescent="0.2">
      <c r="A7" s="490" t="s">
        <v>245</v>
      </c>
      <c r="B7" s="465">
        <v>3319671.56</v>
      </c>
      <c r="C7" s="465"/>
      <c r="D7" s="465">
        <v>109881630.15000001</v>
      </c>
      <c r="E7" s="466">
        <v>113201301.70999999</v>
      </c>
      <c r="F7" s="465"/>
      <c r="G7" s="465"/>
      <c r="H7" s="466">
        <v>113201301.70999999</v>
      </c>
    </row>
    <row r="8" spans="1:12" x14ac:dyDescent="0.2">
      <c r="A8" s="490" t="s">
        <v>246</v>
      </c>
      <c r="B8" s="465">
        <v>2325834.08</v>
      </c>
      <c r="C8" s="465"/>
      <c r="D8" s="465">
        <v>60133652.07</v>
      </c>
      <c r="E8" s="466">
        <v>62459486.149999999</v>
      </c>
      <c r="F8" s="465"/>
      <c r="G8" s="465"/>
      <c r="H8" s="466">
        <v>62459486.149999999</v>
      </c>
    </row>
    <row r="9" spans="1:12" x14ac:dyDescent="0.2">
      <c r="A9" s="490" t="s">
        <v>228</v>
      </c>
      <c r="B9" s="110">
        <v>5645505.6399999997</v>
      </c>
      <c r="C9" s="465"/>
      <c r="D9" s="110">
        <v>170015282.22</v>
      </c>
      <c r="E9" s="466">
        <v>175660787.86000001</v>
      </c>
      <c r="F9" s="383"/>
      <c r="G9" s="466"/>
      <c r="H9" s="383">
        <v>175660787.86000001</v>
      </c>
      <c r="I9" s="481"/>
    </row>
    <row r="10" spans="1:12" x14ac:dyDescent="0.2">
      <c r="A10" s="490" t="s">
        <v>247</v>
      </c>
      <c r="B10" s="465"/>
      <c r="C10" s="465"/>
      <c r="D10" s="465"/>
      <c r="E10" s="466"/>
      <c r="F10" s="465">
        <v>68373129.819999993</v>
      </c>
      <c r="G10" s="465"/>
      <c r="H10" s="466">
        <v>68373129.819999993</v>
      </c>
    </row>
    <row r="11" spans="1:12" ht="12.75" thickBot="1" x14ac:dyDescent="0.25">
      <c r="A11" s="490" t="s">
        <v>249</v>
      </c>
      <c r="B11" s="465">
        <v>283687.45</v>
      </c>
      <c r="C11" s="465"/>
      <c r="D11" s="465">
        <v>9714845.4199999999</v>
      </c>
      <c r="E11" s="466">
        <v>9998532.8699999992</v>
      </c>
      <c r="F11" s="465">
        <v>8863.94</v>
      </c>
      <c r="G11" s="465"/>
      <c r="H11" s="466">
        <v>10007396.810000001</v>
      </c>
    </row>
    <row r="12" spans="1:12" ht="13.5" thickTop="1" thickBot="1" x14ac:dyDescent="0.25">
      <c r="A12" s="372" t="s">
        <v>230</v>
      </c>
      <c r="B12" s="471">
        <v>5929193.0899999999</v>
      </c>
      <c r="C12" s="472"/>
      <c r="D12" s="471">
        <v>179730127.63999999</v>
      </c>
      <c r="E12" s="471">
        <v>185659320.72999999</v>
      </c>
      <c r="F12" s="471">
        <v>68381993.760000005</v>
      </c>
      <c r="G12" s="471"/>
      <c r="H12" s="473">
        <v>254041314.49000001</v>
      </c>
    </row>
    <row r="13" spans="1:12" ht="12.75" thickTop="1" x14ac:dyDescent="0.2">
      <c r="A13" s="490" t="s">
        <v>231</v>
      </c>
      <c r="B13" s="465"/>
      <c r="C13" s="465"/>
      <c r="D13" s="465"/>
      <c r="E13" s="466"/>
      <c r="F13" s="465"/>
      <c r="G13" s="465"/>
      <c r="H13" s="465"/>
    </row>
    <row r="14" spans="1:12" x14ac:dyDescent="0.2">
      <c r="A14" s="490" t="s">
        <v>232</v>
      </c>
      <c r="B14" s="465"/>
      <c r="C14" s="465"/>
      <c r="D14" s="465"/>
      <c r="E14" s="466"/>
      <c r="F14" s="465"/>
      <c r="G14" s="465"/>
      <c r="H14" s="465"/>
    </row>
    <row r="15" spans="1:12" x14ac:dyDescent="0.2">
      <c r="A15" s="490" t="s">
        <v>250</v>
      </c>
      <c r="B15" s="465">
        <v>1212025.23</v>
      </c>
      <c r="C15" s="465"/>
      <c r="D15" s="465">
        <v>31016464.329999998</v>
      </c>
      <c r="E15" s="466">
        <v>32228489.559999999</v>
      </c>
      <c r="F15" s="465">
        <v>9998565.9499999993</v>
      </c>
      <c r="G15" s="465"/>
      <c r="H15" s="466">
        <v>42227055.509999998</v>
      </c>
    </row>
    <row r="16" spans="1:12" x14ac:dyDescent="0.2">
      <c r="A16" s="490" t="s">
        <v>251</v>
      </c>
      <c r="B16" s="465">
        <v>9689190.1300000008</v>
      </c>
      <c r="C16" s="465"/>
      <c r="D16" s="465">
        <v>68172818.189999998</v>
      </c>
      <c r="E16" s="466">
        <v>77862008.319999993</v>
      </c>
      <c r="F16" s="465">
        <v>28340437.079999998</v>
      </c>
      <c r="G16" s="465"/>
      <c r="H16" s="466">
        <v>106202445.40000001</v>
      </c>
    </row>
    <row r="17" spans="1:9" x14ac:dyDescent="0.2">
      <c r="A17" s="490" t="s">
        <v>233</v>
      </c>
      <c r="B17" s="465">
        <v>10901215.359999999</v>
      </c>
      <c r="C17" s="465"/>
      <c r="D17" s="465">
        <v>99189282.519999996</v>
      </c>
      <c r="E17" s="466">
        <v>110090497.88</v>
      </c>
      <c r="F17" s="465">
        <v>38339003.030000001</v>
      </c>
      <c r="G17" s="465"/>
      <c r="H17" s="466">
        <v>148429500.91</v>
      </c>
    </row>
    <row r="18" spans="1:9" x14ac:dyDescent="0.2">
      <c r="A18" s="490" t="s">
        <v>234</v>
      </c>
      <c r="B18" s="465"/>
      <c r="C18" s="465"/>
      <c r="D18" s="465"/>
      <c r="E18" s="466"/>
      <c r="F18" s="465"/>
      <c r="G18" s="465"/>
      <c r="H18" s="466"/>
    </row>
    <row r="19" spans="1:9" x14ac:dyDescent="0.2">
      <c r="A19" s="490" t="s">
        <v>171</v>
      </c>
      <c r="B19" s="465"/>
      <c r="C19" s="465"/>
      <c r="D19" s="465"/>
      <c r="E19" s="466"/>
      <c r="F19" s="465"/>
      <c r="G19" s="465"/>
      <c r="H19" s="466"/>
    </row>
    <row r="20" spans="1:9" x14ac:dyDescent="0.2">
      <c r="A20" s="490" t="s">
        <v>252</v>
      </c>
      <c r="B20" s="465">
        <v>1993753.72</v>
      </c>
      <c r="C20" s="465"/>
      <c r="D20" s="465">
        <v>52436543.450000003</v>
      </c>
      <c r="E20" s="466">
        <v>54430297.170000002</v>
      </c>
      <c r="F20" s="465">
        <v>12098721.1</v>
      </c>
      <c r="G20" s="465"/>
      <c r="H20" s="466">
        <v>66529018.270000003</v>
      </c>
    </row>
    <row r="21" spans="1:9" x14ac:dyDescent="0.2">
      <c r="A21" s="490" t="s">
        <v>253</v>
      </c>
      <c r="B21" s="465">
        <v>453715.54</v>
      </c>
      <c r="C21" s="465"/>
      <c r="D21" s="465">
        <v>13753366.49</v>
      </c>
      <c r="E21" s="466">
        <v>14207082.029999999</v>
      </c>
      <c r="F21" s="465">
        <v>5232748.8600000003</v>
      </c>
      <c r="G21" s="465"/>
      <c r="H21" s="466">
        <v>19439830.890000001</v>
      </c>
    </row>
    <row r="22" spans="1:9" x14ac:dyDescent="0.2">
      <c r="A22" s="490" t="s">
        <v>269</v>
      </c>
      <c r="B22" s="465">
        <v>2447469.2599999998</v>
      </c>
      <c r="C22" s="465"/>
      <c r="D22" s="465">
        <v>66189909.939999998</v>
      </c>
      <c r="E22" s="466">
        <v>68637379.200000003</v>
      </c>
      <c r="F22" s="465">
        <v>17331469.960000001</v>
      </c>
      <c r="G22" s="465"/>
      <c r="H22" s="466">
        <v>85968849.159999996</v>
      </c>
    </row>
    <row r="23" spans="1:9" x14ac:dyDescent="0.2">
      <c r="A23" s="490" t="s">
        <v>172</v>
      </c>
      <c r="B23" s="465"/>
      <c r="C23" s="465"/>
      <c r="D23" s="465"/>
      <c r="E23" s="466"/>
      <c r="F23" s="465"/>
      <c r="G23" s="465"/>
      <c r="H23" s="466"/>
    </row>
    <row r="24" spans="1:9" x14ac:dyDescent="0.2">
      <c r="A24" s="490" t="s">
        <v>255</v>
      </c>
      <c r="B24" s="465">
        <v>803060.04</v>
      </c>
      <c r="C24" s="465"/>
      <c r="D24" s="465">
        <v>21120810.640000001</v>
      </c>
      <c r="E24" s="466">
        <v>21923870.68</v>
      </c>
      <c r="F24" s="465">
        <v>4873219.82</v>
      </c>
      <c r="G24" s="465"/>
      <c r="H24" s="466">
        <v>26797090.5</v>
      </c>
    </row>
    <row r="25" spans="1:9" x14ac:dyDescent="0.2">
      <c r="A25" s="490" t="s">
        <v>256</v>
      </c>
      <c r="B25" s="465">
        <v>757668</v>
      </c>
      <c r="C25" s="465"/>
      <c r="D25" s="467">
        <v>22967004</v>
      </c>
      <c r="E25" s="466">
        <v>23724672</v>
      </c>
      <c r="F25" s="465">
        <v>8738265</v>
      </c>
      <c r="G25" s="465"/>
      <c r="H25" s="466">
        <v>32462937</v>
      </c>
    </row>
    <row r="26" spans="1:9" x14ac:dyDescent="0.2">
      <c r="A26" s="490" t="s">
        <v>257</v>
      </c>
      <c r="B26" s="465">
        <v>243221.53</v>
      </c>
      <c r="C26" s="465"/>
      <c r="D26" s="467">
        <v>7372712.8899999997</v>
      </c>
      <c r="E26" s="466">
        <v>7615934.4199999999</v>
      </c>
      <c r="F26" s="465">
        <v>2805099.04</v>
      </c>
      <c r="G26" s="465"/>
      <c r="H26" s="466">
        <v>10421033.460000001</v>
      </c>
    </row>
    <row r="27" spans="1:9" x14ac:dyDescent="0.2">
      <c r="A27" s="490" t="s">
        <v>270</v>
      </c>
      <c r="B27" s="465">
        <v>1803950</v>
      </c>
      <c r="C27" s="467"/>
      <c r="D27" s="467">
        <v>51460528</v>
      </c>
      <c r="E27" s="468">
        <v>53264477</v>
      </c>
      <c r="F27" s="467">
        <v>16416584</v>
      </c>
      <c r="G27" s="465"/>
      <c r="H27" s="468">
        <v>69681061</v>
      </c>
      <c r="I27" s="481"/>
    </row>
    <row r="28" spans="1:9" ht="12.75" thickBot="1" x14ac:dyDescent="0.25">
      <c r="A28" s="490" t="s">
        <v>239</v>
      </c>
      <c r="B28" s="465">
        <v>4251419</v>
      </c>
      <c r="C28" s="467"/>
      <c r="D28" s="467">
        <v>117650437</v>
      </c>
      <c r="E28" s="468">
        <v>121901856</v>
      </c>
      <c r="F28" s="467">
        <v>33748054</v>
      </c>
      <c r="G28" s="467"/>
      <c r="H28" s="466">
        <v>155649911</v>
      </c>
      <c r="I28" s="481"/>
    </row>
    <row r="29" spans="1:9" ht="13.5" thickTop="1" thickBot="1" x14ac:dyDescent="0.25">
      <c r="A29" s="372" t="s">
        <v>240</v>
      </c>
      <c r="B29" s="471">
        <v>15152634</v>
      </c>
      <c r="C29" s="472"/>
      <c r="D29" s="471">
        <v>216839720</v>
      </c>
      <c r="E29" s="471">
        <v>231992354</v>
      </c>
      <c r="F29" s="471">
        <v>72087057</v>
      </c>
      <c r="G29" s="471"/>
      <c r="H29" s="473">
        <v>304079411</v>
      </c>
      <c r="I29" s="481"/>
    </row>
    <row r="30" spans="1:9" ht="12.75" thickTop="1" x14ac:dyDescent="0.2">
      <c r="A30" s="508" t="s">
        <v>229</v>
      </c>
      <c r="B30" s="596">
        <v>-9223441</v>
      </c>
      <c r="C30" s="596"/>
      <c r="D30" s="596">
        <v>-37109592</v>
      </c>
      <c r="E30" s="596">
        <v>-46333034</v>
      </c>
      <c r="F30" s="596">
        <v>-3705063</v>
      </c>
      <c r="G30" s="596"/>
      <c r="H30" s="554">
        <v>-50038097</v>
      </c>
      <c r="I30" s="481"/>
    </row>
    <row r="31" spans="1:9" x14ac:dyDescent="0.2">
      <c r="A31" s="507" t="s">
        <v>241</v>
      </c>
      <c r="B31" s="467"/>
      <c r="C31" s="597"/>
      <c r="D31" s="467"/>
      <c r="E31" s="468"/>
      <c r="F31" s="467"/>
      <c r="G31" s="467"/>
      <c r="H31" s="467"/>
      <c r="I31" s="481"/>
    </row>
    <row r="32" spans="1:9" x14ac:dyDescent="0.2">
      <c r="A32" s="507" t="s">
        <v>263</v>
      </c>
      <c r="B32" s="467">
        <v>51348.15</v>
      </c>
      <c r="C32" s="467"/>
      <c r="D32" s="467">
        <v>1556505.83</v>
      </c>
      <c r="E32" s="467">
        <v>1607853.98</v>
      </c>
      <c r="F32" s="467">
        <v>592204.23</v>
      </c>
      <c r="G32" s="467"/>
      <c r="H32" s="467">
        <v>2200058.21</v>
      </c>
      <c r="I32" s="481"/>
    </row>
    <row r="33" spans="1:9" x14ac:dyDescent="0.2">
      <c r="A33" s="507" t="s">
        <v>264</v>
      </c>
      <c r="B33" s="467">
        <v>6509.01</v>
      </c>
      <c r="C33" s="467"/>
      <c r="D33" s="467">
        <v>197306.35</v>
      </c>
      <c r="E33" s="467">
        <v>203815.36</v>
      </c>
      <c r="F33" s="467">
        <v>75069.2</v>
      </c>
      <c r="G33" s="467"/>
      <c r="H33" s="467">
        <v>278884.56</v>
      </c>
      <c r="I33" s="481"/>
    </row>
    <row r="34" spans="1:9" x14ac:dyDescent="0.2">
      <c r="A34" s="507" t="s">
        <v>266</v>
      </c>
      <c r="B34" s="468">
        <v>44839.14</v>
      </c>
      <c r="C34" s="468"/>
      <c r="D34" s="468">
        <v>1359199.48</v>
      </c>
      <c r="E34" s="468">
        <v>1404038.62</v>
      </c>
      <c r="F34" s="468">
        <v>517135.03</v>
      </c>
      <c r="G34" s="468"/>
      <c r="H34" s="468">
        <v>1921173.65</v>
      </c>
      <c r="I34" s="481"/>
    </row>
    <row r="35" spans="1:9" x14ac:dyDescent="0.2">
      <c r="A35" s="507" t="s">
        <v>243</v>
      </c>
      <c r="B35" s="467"/>
      <c r="C35" s="467"/>
      <c r="D35" s="467"/>
      <c r="E35" s="468"/>
      <c r="F35" s="467"/>
      <c r="G35" s="467"/>
      <c r="H35" s="467"/>
      <c r="I35" s="481"/>
    </row>
    <row r="36" spans="1:9" x14ac:dyDescent="0.2">
      <c r="A36" s="507" t="s">
        <v>260</v>
      </c>
      <c r="B36" s="467">
        <v>314365.37</v>
      </c>
      <c r="C36" s="467"/>
      <c r="D36" s="467">
        <v>9529277.9199999999</v>
      </c>
      <c r="E36" s="467">
        <v>9843643.2899999991</v>
      </c>
      <c r="F36" s="467">
        <v>3625608.21</v>
      </c>
      <c r="G36" s="467"/>
      <c r="H36" s="467">
        <v>13469251.5</v>
      </c>
      <c r="I36" s="481"/>
    </row>
    <row r="37" spans="1:9" x14ac:dyDescent="0.2">
      <c r="A37" s="507" t="s">
        <v>261</v>
      </c>
      <c r="B37" s="467">
        <v>227232.19</v>
      </c>
      <c r="C37" s="467"/>
      <c r="D37" s="467">
        <v>6888031.1299999999</v>
      </c>
      <c r="E37" s="467">
        <v>7115263.3200000003</v>
      </c>
      <c r="F37" s="467">
        <v>2620691.98</v>
      </c>
      <c r="G37" s="467"/>
      <c r="H37" s="467">
        <v>9735955.3000000007</v>
      </c>
      <c r="I37" s="481"/>
    </row>
    <row r="38" spans="1:9" x14ac:dyDescent="0.2">
      <c r="A38" s="507" t="s">
        <v>244</v>
      </c>
      <c r="B38" s="598">
        <v>87133.18</v>
      </c>
      <c r="C38" s="598"/>
      <c r="D38" s="598">
        <v>2641246.79</v>
      </c>
      <c r="E38" s="598">
        <v>2728379.97</v>
      </c>
      <c r="F38" s="598">
        <v>1004916.23</v>
      </c>
      <c r="G38" s="598"/>
      <c r="H38" s="598">
        <v>3733296.2</v>
      </c>
      <c r="I38" s="481"/>
    </row>
    <row r="39" spans="1:9" ht="12.75" thickBot="1" x14ac:dyDescent="0.25">
      <c r="A39" s="509" t="s">
        <v>10</v>
      </c>
      <c r="B39" s="555">
        <v>320635.58</v>
      </c>
      <c r="C39" s="599"/>
      <c r="D39" s="555">
        <v>9719345.2400000002</v>
      </c>
      <c r="E39" s="596">
        <v>10039980.82</v>
      </c>
      <c r="F39" s="555">
        <v>3697923.19</v>
      </c>
      <c r="G39" s="555"/>
      <c r="H39" s="599">
        <v>13737904.01</v>
      </c>
      <c r="I39" s="481"/>
    </row>
    <row r="40" spans="1:9" s="369" customFormat="1" ht="13.5" thickTop="1" thickBot="1" x14ac:dyDescent="0.25">
      <c r="A40" s="372" t="s">
        <v>11</v>
      </c>
      <c r="B40" s="471">
        <v>-8770833</v>
      </c>
      <c r="C40" s="472"/>
      <c r="D40" s="471">
        <v>-23389801</v>
      </c>
      <c r="E40" s="471">
        <v>-32160634</v>
      </c>
      <c r="F40" s="471">
        <v>1514911</v>
      </c>
      <c r="G40" s="471"/>
      <c r="H40" s="473">
        <v>-30645723</v>
      </c>
    </row>
    <row r="41" spans="1:9" ht="12.75" thickTop="1" x14ac:dyDescent="0.2"/>
    <row r="42" spans="1:9" x14ac:dyDescent="0.2">
      <c r="A42" s="166"/>
    </row>
  </sheetData>
  <mergeCells count="1">
    <mergeCell ref="B4:E4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0"/>
  <sheetViews>
    <sheetView showGridLines="0" topLeftCell="A16" workbookViewId="0">
      <selection activeCell="J15" sqref="J15"/>
    </sheetView>
  </sheetViews>
  <sheetFormatPr baseColWidth="10" defaultRowHeight="15" x14ac:dyDescent="0.25"/>
  <cols>
    <col min="1" max="1" width="35.140625" style="1" bestFit="1" customWidth="1"/>
    <col min="2" max="2" width="24.7109375" style="1" customWidth="1"/>
    <col min="3" max="3" width="24.28515625" style="1" customWidth="1"/>
    <col min="4" max="4" width="18.140625" style="1" customWidth="1"/>
    <col min="5" max="5" width="11.7109375" style="1" bestFit="1" customWidth="1"/>
    <col min="6" max="6" width="11.42578125" style="1"/>
    <col min="7" max="7" width="11.7109375" style="1" bestFit="1" customWidth="1"/>
    <col min="8" max="16384" width="11.42578125" style="1"/>
  </cols>
  <sheetData>
    <row r="1" spans="1:7" ht="15.75" thickTop="1" x14ac:dyDescent="0.25">
      <c r="A1" s="229" t="s">
        <v>28</v>
      </c>
      <c r="B1" s="230"/>
      <c r="C1" s="231"/>
      <c r="D1" s="231"/>
      <c r="E1" s="231"/>
      <c r="F1" s="231"/>
      <c r="G1" s="232"/>
    </row>
    <row r="2" spans="1:7" x14ac:dyDescent="0.25">
      <c r="A2" s="233"/>
      <c r="B2" s="234"/>
      <c r="C2" s="235"/>
      <c r="D2" s="235"/>
      <c r="E2" s="235"/>
      <c r="F2" s="235"/>
      <c r="G2" s="236"/>
    </row>
    <row r="3" spans="1:7" x14ac:dyDescent="0.25">
      <c r="A3" s="521" t="s">
        <v>221</v>
      </c>
      <c r="B3" s="523"/>
      <c r="C3" s="171"/>
      <c r="D3" s="171"/>
      <c r="E3" s="171"/>
      <c r="F3" s="171"/>
      <c r="G3" s="239"/>
    </row>
    <row r="4" spans="1:7" x14ac:dyDescent="0.25">
      <c r="A4" s="240"/>
      <c r="B4" s="241"/>
      <c r="C4" s="171"/>
      <c r="D4" s="171"/>
      <c r="E4" s="171"/>
      <c r="F4" s="171"/>
      <c r="G4" s="239"/>
    </row>
    <row r="5" spans="1:7" x14ac:dyDescent="0.25">
      <c r="A5" s="240"/>
      <c r="B5" s="241"/>
      <c r="C5" s="655" t="s">
        <v>30</v>
      </c>
      <c r="D5" s="656"/>
      <c r="E5" s="656"/>
      <c r="F5" s="656"/>
      <c r="G5" s="657"/>
    </row>
    <row r="6" spans="1:7" x14ac:dyDescent="0.25">
      <c r="A6" s="240"/>
      <c r="B6" s="241"/>
      <c r="C6" s="171"/>
      <c r="D6" s="171"/>
      <c r="E6" s="171"/>
      <c r="F6" s="171"/>
      <c r="G6" s="239"/>
    </row>
    <row r="7" spans="1:7" ht="15.75" thickBot="1" x14ac:dyDescent="0.3">
      <c r="A7" s="244"/>
      <c r="B7" s="518"/>
      <c r="C7" s="181"/>
      <c r="D7" s="181"/>
      <c r="E7" s="181"/>
      <c r="F7" s="181"/>
      <c r="G7" s="245"/>
    </row>
    <row r="8" spans="1:7" ht="15.75" thickTop="1" x14ac:dyDescent="0.25">
      <c r="A8" s="246"/>
      <c r="B8" s="247"/>
      <c r="C8" s="176"/>
      <c r="D8" s="176"/>
      <c r="E8" s="176"/>
      <c r="F8" s="176"/>
      <c r="G8" s="248"/>
    </row>
    <row r="9" spans="1:7" x14ac:dyDescent="0.25">
      <c r="A9" s="240"/>
      <c r="B9" s="241" t="s">
        <v>31</v>
      </c>
      <c r="C9" s="516" t="s">
        <v>32</v>
      </c>
      <c r="D9" s="517"/>
      <c r="E9" s="517"/>
      <c r="F9" s="517"/>
      <c r="G9" s="518"/>
    </row>
    <row r="10" spans="1:7" ht="15.75" thickBot="1" x14ac:dyDescent="0.3">
      <c r="A10" s="249"/>
      <c r="B10" s="250"/>
      <c r="C10" s="251"/>
      <c r="D10" s="251"/>
      <c r="E10" s="251"/>
      <c r="F10" s="251"/>
      <c r="G10" s="252"/>
    </row>
    <row r="11" spans="1:7" ht="15.75" thickTop="1" x14ac:dyDescent="0.25">
      <c r="A11" s="233"/>
      <c r="B11" s="234"/>
      <c r="C11" s="253"/>
      <c r="D11" s="253"/>
      <c r="E11" s="253"/>
      <c r="F11" s="253"/>
      <c r="G11" s="254"/>
    </row>
    <row r="12" spans="1:7" x14ac:dyDescent="0.25">
      <c r="A12" s="233"/>
      <c r="B12" s="241"/>
      <c r="C12" s="255" t="s">
        <v>33</v>
      </c>
      <c r="D12" s="255" t="s">
        <v>5</v>
      </c>
      <c r="E12" s="255" t="s">
        <v>7</v>
      </c>
      <c r="F12" s="255"/>
      <c r="G12" s="254"/>
    </row>
    <row r="13" spans="1:7" x14ac:dyDescent="0.25">
      <c r="A13" s="233"/>
      <c r="B13" s="241"/>
      <c r="C13" s="517"/>
      <c r="D13" s="255"/>
      <c r="E13" s="255"/>
      <c r="F13" s="255"/>
      <c r="G13" s="254"/>
    </row>
    <row r="14" spans="1:7" x14ac:dyDescent="0.25">
      <c r="A14" s="233"/>
      <c r="B14" s="241" t="s">
        <v>34</v>
      </c>
      <c r="C14" s="171">
        <v>46199916.906981111</v>
      </c>
      <c r="D14" s="171">
        <v>11424828.414049666</v>
      </c>
      <c r="E14" s="172">
        <v>57624745.321030781</v>
      </c>
      <c r="F14" s="171"/>
      <c r="G14" s="254"/>
    </row>
    <row r="15" spans="1:7" x14ac:dyDescent="0.25">
      <c r="A15" s="233"/>
      <c r="B15" s="241"/>
      <c r="C15" s="171"/>
      <c r="D15" s="171"/>
      <c r="E15" s="172"/>
      <c r="F15" s="171"/>
      <c r="G15" s="254"/>
    </row>
    <row r="16" spans="1:7" x14ac:dyDescent="0.25">
      <c r="A16" s="233"/>
      <c r="B16" s="241" t="s">
        <v>35</v>
      </c>
      <c r="C16" s="171">
        <v>13719693.653309051</v>
      </c>
      <c r="D16" s="171">
        <v>3289973.0315721994</v>
      </c>
      <c r="E16" s="172">
        <v>17009666.684881251</v>
      </c>
      <c r="F16" s="171"/>
      <c r="G16" s="254"/>
    </row>
    <row r="17" spans="1:10" x14ac:dyDescent="0.25">
      <c r="A17" s="233"/>
      <c r="B17" s="241"/>
      <c r="C17" s="171"/>
      <c r="D17" s="171"/>
      <c r="E17" s="172"/>
      <c r="F17" s="171"/>
      <c r="G17" s="254"/>
    </row>
    <row r="18" spans="1:10" x14ac:dyDescent="0.25">
      <c r="A18" s="233"/>
      <c r="B18" s="241" t="s">
        <v>204</v>
      </c>
      <c r="C18" s="171">
        <v>16208076.043691896</v>
      </c>
      <c r="D18" s="171">
        <v>5868170.1013025409</v>
      </c>
      <c r="E18" s="172">
        <v>22076246.144994438</v>
      </c>
      <c r="F18" s="171"/>
      <c r="G18" s="254"/>
    </row>
    <row r="19" spans="1:10" x14ac:dyDescent="0.25">
      <c r="A19" s="233"/>
      <c r="B19" s="241"/>
      <c r="C19" s="171"/>
      <c r="D19" s="171"/>
      <c r="E19" s="172"/>
      <c r="F19" s="171"/>
      <c r="G19" s="254"/>
    </row>
    <row r="20" spans="1:10" x14ac:dyDescent="0.25">
      <c r="A20" s="233"/>
      <c r="B20" s="241" t="s">
        <v>36</v>
      </c>
      <c r="C20" s="171">
        <v>6165876.3897392824</v>
      </c>
      <c r="D20" s="171">
        <v>4148169.5882494333</v>
      </c>
      <c r="E20" s="172">
        <v>10314045.977988716</v>
      </c>
      <c r="F20" s="171"/>
      <c r="G20" s="254"/>
    </row>
    <row r="21" spans="1:10" x14ac:dyDescent="0.25">
      <c r="A21" s="233"/>
      <c r="B21" s="241"/>
      <c r="C21" s="171"/>
      <c r="D21" s="171"/>
      <c r="E21" s="172"/>
      <c r="F21" s="171"/>
      <c r="G21" s="254"/>
    </row>
    <row r="22" spans="1:10" x14ac:dyDescent="0.25">
      <c r="A22" s="233"/>
      <c r="B22" s="241" t="s">
        <v>37</v>
      </c>
      <c r="C22" s="171">
        <v>5859803.8811671706</v>
      </c>
      <c r="D22" s="171">
        <v>1072163.1423292023</v>
      </c>
      <c r="E22" s="172">
        <v>6931967.0234963726</v>
      </c>
      <c r="F22" s="171"/>
      <c r="G22" s="254"/>
    </row>
    <row r="23" spans="1:10" x14ac:dyDescent="0.25">
      <c r="A23" s="233"/>
      <c r="B23" s="241"/>
      <c r="C23" s="171"/>
      <c r="D23" s="171"/>
      <c r="E23" s="172"/>
      <c r="F23" s="171"/>
      <c r="G23" s="254"/>
    </row>
    <row r="24" spans="1:10" x14ac:dyDescent="0.25">
      <c r="A24" s="233"/>
      <c r="B24" s="241" t="s">
        <v>38</v>
      </c>
      <c r="C24" s="171">
        <v>21937112.186588857</v>
      </c>
      <c r="D24" s="171">
        <v>12535693.372294571</v>
      </c>
      <c r="E24" s="172">
        <v>34472805.558883429</v>
      </c>
      <c r="F24" s="171"/>
      <c r="G24" s="254"/>
    </row>
    <row r="25" spans="1:10" x14ac:dyDescent="0.25">
      <c r="A25" s="233"/>
      <c r="B25" s="241"/>
      <c r="C25" s="171"/>
      <c r="D25" s="171"/>
      <c r="E25" s="172"/>
      <c r="F25" s="172"/>
      <c r="G25" s="254"/>
    </row>
    <row r="26" spans="1:10" x14ac:dyDescent="0.25">
      <c r="A26" s="233"/>
      <c r="B26" s="241"/>
      <c r="C26" s="32"/>
      <c r="D26" s="32"/>
      <c r="E26" s="32"/>
      <c r="F26" s="32"/>
      <c r="G26" s="254"/>
    </row>
    <row r="27" spans="1:10" x14ac:dyDescent="0.25">
      <c r="A27" s="233"/>
      <c r="B27" s="241" t="s">
        <v>7</v>
      </c>
      <c r="C27" s="32">
        <v>110090479.06147736</v>
      </c>
      <c r="D27" s="32">
        <v>38338997.649797618</v>
      </c>
      <c r="E27" s="32">
        <v>148429476.71127498</v>
      </c>
      <c r="F27" s="32"/>
      <c r="G27" s="256">
        <v>0.61396503586789508</v>
      </c>
      <c r="I27" s="168"/>
      <c r="J27" s="168"/>
    </row>
    <row r="28" spans="1:10" x14ac:dyDescent="0.25">
      <c r="A28" s="233"/>
      <c r="B28" s="234"/>
      <c r="C28" s="235"/>
      <c r="D28" s="235"/>
      <c r="E28" s="235"/>
      <c r="F28" s="257"/>
      <c r="G28" s="254"/>
    </row>
    <row r="29" spans="1:10" x14ac:dyDescent="0.25">
      <c r="A29" s="233"/>
      <c r="B29" s="258"/>
      <c r="C29" s="259"/>
      <c r="D29" s="259"/>
      <c r="E29" s="260"/>
      <c r="F29" s="260"/>
      <c r="G29" s="254"/>
    </row>
    <row r="30" spans="1:10" ht="15.75" thickBot="1" x14ac:dyDescent="0.3">
      <c r="A30" s="233"/>
      <c r="B30" s="258"/>
      <c r="C30" s="259"/>
      <c r="D30" s="259"/>
      <c r="E30" s="235"/>
      <c r="F30" s="235"/>
      <c r="G30" s="254"/>
    </row>
    <row r="31" spans="1:10" ht="15.75" thickTop="1" x14ac:dyDescent="0.25">
      <c r="A31" s="229"/>
      <c r="B31" s="230"/>
      <c r="C31" s="261"/>
      <c r="D31" s="231"/>
      <c r="E31" s="231"/>
      <c r="F31" s="231"/>
      <c r="G31" s="262"/>
    </row>
    <row r="32" spans="1:10" x14ac:dyDescent="0.25">
      <c r="A32" s="240"/>
      <c r="B32" s="241" t="s">
        <v>31</v>
      </c>
      <c r="C32" s="516" t="s">
        <v>39</v>
      </c>
      <c r="D32" s="517"/>
      <c r="E32" s="517"/>
      <c r="F32" s="517"/>
      <c r="G32" s="518"/>
    </row>
    <row r="33" spans="1:7" ht="15.75" thickBot="1" x14ac:dyDescent="0.3">
      <c r="A33" s="263"/>
      <c r="B33" s="264"/>
      <c r="C33" s="412"/>
      <c r="D33" s="179"/>
      <c r="E33" s="179"/>
      <c r="F33" s="179"/>
      <c r="G33" s="180"/>
    </row>
    <row r="34" spans="1:7" ht="15.75" thickTop="1" x14ac:dyDescent="0.25">
      <c r="A34" s="240"/>
      <c r="B34" s="241"/>
      <c r="C34" s="171"/>
      <c r="D34" s="171"/>
      <c r="E34" s="171"/>
      <c r="F34" s="171"/>
      <c r="G34" s="170"/>
    </row>
    <row r="35" spans="1:7" x14ac:dyDescent="0.25">
      <c r="A35" s="240"/>
      <c r="B35" s="241"/>
      <c r="C35" s="255" t="s">
        <v>171</v>
      </c>
      <c r="D35" s="255" t="s">
        <v>172</v>
      </c>
      <c r="E35" s="255" t="s">
        <v>7</v>
      </c>
      <c r="F35" s="517"/>
      <c r="G35" s="518"/>
    </row>
    <row r="36" spans="1:7" x14ac:dyDescent="0.25">
      <c r="A36" s="240"/>
      <c r="B36" s="241"/>
      <c r="C36" s="265"/>
      <c r="D36" s="265"/>
      <c r="E36" s="255"/>
      <c r="F36" s="181"/>
      <c r="G36" s="182"/>
    </row>
    <row r="37" spans="1:7" x14ac:dyDescent="0.25">
      <c r="A37" s="240"/>
      <c r="B37" s="241" t="s">
        <v>34</v>
      </c>
      <c r="C37" s="265">
        <v>29134444.678738534</v>
      </c>
      <c r="D37" s="265">
        <v>15439764.496645754</v>
      </c>
      <c r="E37" s="172">
        <v>44574209.175384291</v>
      </c>
      <c r="F37" s="181"/>
      <c r="G37" s="184"/>
    </row>
    <row r="38" spans="1:7" x14ac:dyDescent="0.25">
      <c r="A38" s="240"/>
      <c r="B38" s="241"/>
      <c r="C38" s="265"/>
      <c r="D38" s="265"/>
      <c r="E38" s="172"/>
      <c r="F38" s="181"/>
      <c r="G38" s="184"/>
    </row>
    <row r="39" spans="1:7" x14ac:dyDescent="0.25">
      <c r="A39" s="240"/>
      <c r="B39" s="241" t="s">
        <v>35</v>
      </c>
      <c r="C39" s="265">
        <v>2871341.6495622615</v>
      </c>
      <c r="D39" s="265">
        <v>609571.04112442711</v>
      </c>
      <c r="E39" s="172">
        <v>3480912.6906866888</v>
      </c>
      <c r="F39" s="181"/>
      <c r="G39" s="184"/>
    </row>
    <row r="40" spans="1:7" x14ac:dyDescent="0.25">
      <c r="A40" s="240"/>
      <c r="B40" s="241"/>
      <c r="C40" s="265"/>
      <c r="D40" s="265"/>
      <c r="E40" s="172"/>
      <c r="F40" s="181"/>
      <c r="G40" s="184"/>
    </row>
    <row r="41" spans="1:7" x14ac:dyDescent="0.25">
      <c r="A41" s="240"/>
      <c r="B41" s="241" t="s">
        <v>204</v>
      </c>
      <c r="C41" s="265">
        <v>162277.28887958894</v>
      </c>
      <c r="D41" s="265">
        <v>3359148.1267757514</v>
      </c>
      <c r="E41" s="172">
        <v>3521425.4156553401</v>
      </c>
      <c r="F41" s="181"/>
      <c r="G41" s="184"/>
    </row>
    <row r="42" spans="1:7" x14ac:dyDescent="0.25">
      <c r="A42" s="240"/>
      <c r="B42" s="241"/>
      <c r="C42" s="265"/>
      <c r="D42" s="265"/>
      <c r="E42" s="172"/>
      <c r="F42" s="181"/>
      <c r="G42" s="184"/>
    </row>
    <row r="43" spans="1:7" x14ac:dyDescent="0.25">
      <c r="A43" s="240"/>
      <c r="B43" s="241" t="s">
        <v>36</v>
      </c>
      <c r="C43" s="265">
        <v>26430684.010811925</v>
      </c>
      <c r="D43" s="265">
        <v>4295228.0798361711</v>
      </c>
      <c r="E43" s="172">
        <v>30725912.090648096</v>
      </c>
      <c r="F43" s="181"/>
      <c r="G43" s="184"/>
    </row>
    <row r="44" spans="1:7" x14ac:dyDescent="0.25">
      <c r="A44" s="240"/>
      <c r="B44" s="241"/>
      <c r="C44" s="265"/>
      <c r="D44" s="265"/>
      <c r="E44" s="172"/>
      <c r="F44" s="181"/>
      <c r="G44" s="184"/>
    </row>
    <row r="45" spans="1:7" x14ac:dyDescent="0.25">
      <c r="A45" s="240"/>
      <c r="B45" s="241" t="s">
        <v>37</v>
      </c>
      <c r="C45" s="265">
        <v>5124767.9404222174</v>
      </c>
      <c r="D45" s="265">
        <v>1775733.629289567</v>
      </c>
      <c r="E45" s="172">
        <v>6900501.5697117839</v>
      </c>
      <c r="F45" s="181"/>
      <c r="G45" s="184"/>
    </row>
    <row r="46" spans="1:7" x14ac:dyDescent="0.25">
      <c r="A46" s="240"/>
      <c r="B46" s="241"/>
      <c r="C46" s="339"/>
      <c r="D46" s="265"/>
      <c r="E46" s="172"/>
      <c r="F46" s="181"/>
      <c r="G46" s="184"/>
    </row>
    <row r="47" spans="1:7" x14ac:dyDescent="0.25">
      <c r="A47" s="240"/>
      <c r="B47" s="241" t="s">
        <v>38</v>
      </c>
      <c r="C47" s="265">
        <v>2805502.7015854847</v>
      </c>
      <c r="D47" s="265">
        <v>1317645.1263283286</v>
      </c>
      <c r="E47" s="172">
        <v>4123147.8279138133</v>
      </c>
      <c r="F47" s="181"/>
      <c r="G47" s="184"/>
    </row>
    <row r="48" spans="1:7" x14ac:dyDescent="0.25">
      <c r="A48" s="240"/>
      <c r="B48" s="241"/>
      <c r="C48" s="339"/>
      <c r="D48" s="265"/>
      <c r="E48" s="172"/>
      <c r="F48" s="181"/>
      <c r="G48" s="184"/>
    </row>
    <row r="49" spans="1:10" x14ac:dyDescent="0.25">
      <c r="A49" s="240"/>
      <c r="B49" s="241"/>
      <c r="C49" s="339"/>
      <c r="D49" s="265"/>
      <c r="E49" s="32"/>
      <c r="F49" s="181"/>
      <c r="G49" s="184"/>
    </row>
    <row r="50" spans="1:10" x14ac:dyDescent="0.25">
      <c r="A50" s="240"/>
      <c r="B50" s="241"/>
      <c r="C50" s="339"/>
      <c r="D50" s="265"/>
      <c r="E50" s="32"/>
      <c r="F50" s="181"/>
      <c r="G50" s="184"/>
    </row>
    <row r="51" spans="1:10" x14ac:dyDescent="0.25">
      <c r="A51" s="240"/>
      <c r="B51" s="172" t="s">
        <v>7</v>
      </c>
      <c r="C51" s="340">
        <v>66529018.270000011</v>
      </c>
      <c r="D51" s="266">
        <v>26797090.5</v>
      </c>
      <c r="E51" s="266">
        <v>93326108.770000011</v>
      </c>
      <c r="F51" s="525"/>
      <c r="G51" s="256">
        <v>0.38603496413210492</v>
      </c>
      <c r="I51" s="168"/>
      <c r="J51" s="168"/>
    </row>
    <row r="52" spans="1:10" x14ac:dyDescent="0.25">
      <c r="A52" s="240"/>
      <c r="B52" s="241"/>
      <c r="C52" s="181"/>
      <c r="D52" s="181"/>
      <c r="E52" s="255"/>
      <c r="F52" s="181"/>
      <c r="G52" s="184"/>
    </row>
    <row r="53" spans="1:10" x14ac:dyDescent="0.25">
      <c r="A53" s="240"/>
      <c r="B53" s="267"/>
      <c r="C53" s="108"/>
      <c r="D53" s="108"/>
      <c r="E53" s="189"/>
      <c r="F53" s="189"/>
      <c r="G53" s="526"/>
    </row>
    <row r="54" spans="1:10" ht="15.75" thickBot="1" x14ac:dyDescent="0.3">
      <c r="A54" s="240"/>
      <c r="B54" s="241"/>
      <c r="C54" s="171"/>
      <c r="D54" s="171"/>
      <c r="E54" s="171"/>
      <c r="F54" s="171"/>
      <c r="G54" s="170"/>
    </row>
    <row r="55" spans="1:10" ht="15.75" thickTop="1" x14ac:dyDescent="0.25">
      <c r="A55" s="246"/>
      <c r="B55" s="247"/>
      <c r="C55" s="175"/>
      <c r="D55" s="176"/>
      <c r="E55" s="176"/>
      <c r="F55" s="176"/>
      <c r="G55" s="177"/>
    </row>
    <row r="56" spans="1:10" x14ac:dyDescent="0.25">
      <c r="A56" s="413" t="s">
        <v>173</v>
      </c>
      <c r="B56" s="268"/>
      <c r="C56" s="516"/>
      <c r="D56" s="517"/>
      <c r="E56" s="269"/>
      <c r="F56" s="269"/>
      <c r="G56" s="526">
        <v>241755585.48127499</v>
      </c>
    </row>
    <row r="57" spans="1:10" ht="15.75" thickBot="1" x14ac:dyDescent="0.3">
      <c r="A57" s="249"/>
      <c r="B57" s="250"/>
      <c r="C57" s="270"/>
      <c r="D57" s="271"/>
      <c r="E57" s="271"/>
      <c r="F57" s="271"/>
      <c r="G57" s="272"/>
    </row>
    <row r="58" spans="1:10" ht="15.75" thickTop="1" x14ac:dyDescent="0.25"/>
    <row r="60" spans="1:10" x14ac:dyDescent="0.25">
      <c r="G60" s="167"/>
    </row>
  </sheetData>
  <mergeCells count="1">
    <mergeCell ref="C5:G5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16"/>
  <sheetViews>
    <sheetView showGridLines="0" topLeftCell="A58" workbookViewId="0">
      <selection activeCell="E67" sqref="E67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279"/>
      <c r="B1" s="280"/>
      <c r="C1" s="281"/>
      <c r="D1" s="281"/>
      <c r="E1" s="281"/>
      <c r="F1" s="282"/>
    </row>
    <row r="2" spans="1:6" x14ac:dyDescent="0.25">
      <c r="A2" s="190"/>
      <c r="B2" s="283"/>
      <c r="C2" s="265"/>
      <c r="D2" s="265"/>
      <c r="E2" s="265"/>
      <c r="F2" s="284"/>
    </row>
    <row r="3" spans="1:6" x14ac:dyDescent="0.25">
      <c r="A3" s="190"/>
      <c r="B3" s="400"/>
      <c r="C3" s="399" t="s">
        <v>182</v>
      </c>
      <c r="D3" s="400"/>
      <c r="E3" s="400"/>
      <c r="F3" s="401"/>
    </row>
    <row r="4" spans="1:6" x14ac:dyDescent="0.25">
      <c r="A4" s="190"/>
      <c r="B4" s="286"/>
      <c r="C4" s="286"/>
      <c r="D4" s="286"/>
      <c r="E4" s="286"/>
      <c r="F4" s="287"/>
    </row>
    <row r="5" spans="1:6" x14ac:dyDescent="0.25">
      <c r="A5" s="190"/>
      <c r="B5" s="400"/>
      <c r="C5" s="399" t="s">
        <v>221</v>
      </c>
      <c r="D5" s="400"/>
      <c r="E5" s="400"/>
      <c r="F5" s="401"/>
    </row>
    <row r="6" spans="1:6" x14ac:dyDescent="0.25">
      <c r="A6" s="190"/>
      <c r="B6" s="288"/>
      <c r="C6" s="289"/>
      <c r="D6" s="289"/>
      <c r="E6" s="289"/>
      <c r="F6" s="284"/>
    </row>
    <row r="7" spans="1:6" x14ac:dyDescent="0.25">
      <c r="A7" s="290"/>
      <c r="B7" s="291"/>
      <c r="C7" s="291"/>
      <c r="D7" s="108"/>
      <c r="E7" s="108"/>
      <c r="F7" s="404"/>
    </row>
    <row r="8" spans="1:6" x14ac:dyDescent="0.25">
      <c r="A8" s="190"/>
      <c r="B8" s="292"/>
      <c r="C8" s="292"/>
      <c r="D8" s="292"/>
      <c r="E8" s="292"/>
      <c r="F8" s="293"/>
    </row>
    <row r="9" spans="1:6" x14ac:dyDescent="0.25">
      <c r="A9" s="190"/>
      <c r="B9" s="294" t="s">
        <v>219</v>
      </c>
      <c r="C9" s="659" t="s">
        <v>46</v>
      </c>
      <c r="D9" s="659"/>
      <c r="E9" s="402" t="s">
        <v>206</v>
      </c>
      <c r="F9" s="296"/>
    </row>
    <row r="10" spans="1:6" x14ac:dyDescent="0.25">
      <c r="A10" s="190"/>
      <c r="B10" s="108"/>
      <c r="C10" s="297"/>
      <c r="D10" s="402"/>
      <c r="E10" s="297"/>
      <c r="F10" s="245"/>
    </row>
    <row r="11" spans="1:6" x14ac:dyDescent="0.25">
      <c r="A11" s="190"/>
      <c r="B11" s="108"/>
      <c r="C11" s="402" t="s">
        <v>47</v>
      </c>
      <c r="D11" s="402" t="s">
        <v>5</v>
      </c>
      <c r="E11" s="297"/>
      <c r="F11" s="284"/>
    </row>
    <row r="12" spans="1:6" x14ac:dyDescent="0.25">
      <c r="A12" s="290"/>
      <c r="B12" s="298"/>
      <c r="C12" s="299" t="s">
        <v>48</v>
      </c>
      <c r="D12" s="299" t="s">
        <v>199</v>
      </c>
      <c r="E12" s="299" t="s">
        <v>48</v>
      </c>
      <c r="F12" s="300"/>
    </row>
    <row r="13" spans="1:6" x14ac:dyDescent="0.25">
      <c r="A13" s="190"/>
      <c r="B13" s="301"/>
      <c r="C13" s="302"/>
      <c r="D13" s="222"/>
      <c r="E13" s="222"/>
      <c r="F13" s="398"/>
    </row>
    <row r="14" spans="1:6" x14ac:dyDescent="0.25">
      <c r="A14" s="190"/>
      <c r="B14" s="241" t="s">
        <v>34</v>
      </c>
      <c r="C14" s="396">
        <f>+'B-TAC-202'!C14/'C-TAC-202'!$C$31</f>
        <v>1392.843332187133</v>
      </c>
      <c r="D14" s="397">
        <f>+'B-TAC-202'!D14/'C-TAC-202'!$D$31</f>
        <v>774.74847686228372</v>
      </c>
      <c r="E14" s="397">
        <f>+('B-TAC-202'!C37+'B-TAC-202'!D37)/'C-TAC-202'!$C$31</f>
        <v>1343.8312056372358</v>
      </c>
      <c r="F14" s="182"/>
    </row>
    <row r="15" spans="1:6" x14ac:dyDescent="0.25">
      <c r="A15" s="190"/>
      <c r="B15" s="241"/>
      <c r="C15" s="396"/>
      <c r="D15" s="397"/>
      <c r="E15" s="397"/>
      <c r="F15" s="182"/>
    </row>
    <row r="16" spans="1:6" x14ac:dyDescent="0.25">
      <c r="A16" s="190"/>
      <c r="B16" s="241" t="s">
        <v>35</v>
      </c>
      <c r="C16" s="396">
        <f>+'B-TAC-202'!C16/'C-TAC-202'!$C$31</f>
        <v>413.6237704309396</v>
      </c>
      <c r="D16" s="397">
        <f>+'B-TAC-202'!D16/'C-TAC-202'!$D$31</f>
        <v>223.10195853742917</v>
      </c>
      <c r="E16" s="397">
        <f>+('B-TAC-202'!C39+'B-TAC-202'!D39)/'C-TAC-202'!$C$31</f>
        <v>104.94317643276771</v>
      </c>
      <c r="F16" s="182"/>
    </row>
    <row r="17" spans="1:6" x14ac:dyDescent="0.25">
      <c r="A17" s="190"/>
      <c r="B17" s="241"/>
      <c r="C17" s="396"/>
      <c r="D17" s="397"/>
      <c r="E17" s="397"/>
      <c r="F17" s="182"/>
    </row>
    <row r="18" spans="1:6" x14ac:dyDescent="0.25">
      <c r="A18" s="190"/>
      <c r="B18" s="241" t="s">
        <v>204</v>
      </c>
      <c r="C18" s="396">
        <f>+'B-TAC-202'!C18/'C-TAC-202'!$C$31</f>
        <v>488.64396640564058</v>
      </c>
      <c r="D18" s="397">
        <f>+'B-TAC-202'!D18/'C-TAC-202'!$D$31</f>
        <v>397.93646636846307</v>
      </c>
      <c r="E18" s="397">
        <f>+('B-TAC-202'!C41+'B-TAC-202'!D41)/'C-TAC-202'!$C$31</f>
        <v>106.16456128839265</v>
      </c>
      <c r="F18" s="182"/>
    </row>
    <row r="19" spans="1:6" x14ac:dyDescent="0.25">
      <c r="A19" s="190"/>
      <c r="B19" s="241"/>
      <c r="C19" s="396"/>
      <c r="D19" s="397"/>
      <c r="E19" s="397"/>
      <c r="F19" s="182"/>
    </row>
    <row r="20" spans="1:6" x14ac:dyDescent="0.25">
      <c r="A20" s="190"/>
      <c r="B20" s="241" t="s">
        <v>36</v>
      </c>
      <c r="C20" s="396">
        <f>+'B-TAC-202'!C20/'C-TAC-202'!$C$31</f>
        <v>185.88994075096949</v>
      </c>
      <c r="D20" s="397">
        <f>+'B-TAC-202'!D20/'C-TAC-202'!$D$31</f>
        <v>281.29858530833985</v>
      </c>
      <c r="E20" s="397">
        <f>+('B-TAC-202'!C43+'B-TAC-202'!D43)/'C-TAC-202'!$C$31</f>
        <v>926.33027602611116</v>
      </c>
      <c r="F20" s="182"/>
    </row>
    <row r="21" spans="1:6" x14ac:dyDescent="0.25">
      <c r="A21" s="190"/>
      <c r="B21" s="241"/>
      <c r="C21" s="396"/>
      <c r="D21" s="397"/>
      <c r="E21" s="397"/>
      <c r="F21" s="182"/>
    </row>
    <row r="22" spans="1:6" x14ac:dyDescent="0.25">
      <c r="A22" s="190"/>
      <c r="B22" s="241" t="s">
        <v>37</v>
      </c>
      <c r="C22" s="396">
        <f>+'B-TAC-202'!C22/'C-TAC-202'!$C$31</f>
        <v>176.66241219093357</v>
      </c>
      <c r="D22" s="397">
        <f>+'B-TAC-202'!D22/'C-TAC-202'!$D$31</f>
        <v>72.706278935964619</v>
      </c>
      <c r="E22" s="397">
        <f>+('B-TAC-202'!C45+'B-TAC-202'!D45)/'C-TAC-202'!$C$31</f>
        <v>208.03755165775135</v>
      </c>
      <c r="F22" s="182"/>
    </row>
    <row r="23" spans="1:6" x14ac:dyDescent="0.25">
      <c r="A23" s="190"/>
      <c r="B23" s="241"/>
      <c r="C23" s="396"/>
      <c r="D23" s="397"/>
      <c r="E23" s="397"/>
      <c r="F23" s="182"/>
    </row>
    <row r="24" spans="1:6" x14ac:dyDescent="0.25">
      <c r="A24" s="190"/>
      <c r="B24" s="241" t="s">
        <v>38</v>
      </c>
      <c r="C24" s="396">
        <f>+'B-TAC-202'!C24/'C-TAC-202'!$C$31</f>
        <v>661.36396950779658</v>
      </c>
      <c r="D24" s="397">
        <f>+'B-TAC-202'!D24/'C-TAC-202'!$D$31</f>
        <v>850.07923048144107</v>
      </c>
      <c r="E24" s="397">
        <f>+('B-TAC-202'!C47+'B-TAC-202'!D47)/'C-TAC-202'!$C$31</f>
        <v>124.30539585805674</v>
      </c>
      <c r="F24" s="182"/>
    </row>
    <row r="25" spans="1:6" x14ac:dyDescent="0.25">
      <c r="A25" s="190"/>
      <c r="B25" s="241"/>
      <c r="C25" s="304"/>
      <c r="D25" s="305"/>
      <c r="E25" s="305"/>
      <c r="F25" s="182"/>
    </row>
    <row r="26" spans="1:6" x14ac:dyDescent="0.25">
      <c r="A26" s="190"/>
      <c r="B26" s="241"/>
      <c r="C26" s="197"/>
      <c r="D26" s="303"/>
      <c r="E26" s="303"/>
      <c r="F26" s="182"/>
    </row>
    <row r="27" spans="1:6" x14ac:dyDescent="0.25">
      <c r="A27" s="306"/>
      <c r="B27" s="307"/>
      <c r="C27" s="308"/>
      <c r="D27" s="308"/>
      <c r="E27" s="308"/>
      <c r="F27" s="309"/>
    </row>
    <row r="28" spans="1:6" x14ac:dyDescent="0.25">
      <c r="A28" s="190"/>
      <c r="B28" s="310" t="s">
        <v>7</v>
      </c>
      <c r="C28" s="37">
        <f>SUM(C14:C24)</f>
        <v>3319.0273914734125</v>
      </c>
      <c r="D28" s="37">
        <f>SUM(D14:D24)</f>
        <v>2599.8709964939217</v>
      </c>
      <c r="E28" s="37">
        <f>SUM(E14:E24)</f>
        <v>2813.6121669003155</v>
      </c>
      <c r="F28" s="182"/>
    </row>
    <row r="29" spans="1:6" x14ac:dyDescent="0.25">
      <c r="A29" s="290"/>
      <c r="B29" s="311"/>
      <c r="C29" s="192"/>
      <c r="D29" s="192"/>
      <c r="E29" s="192"/>
      <c r="F29" s="312"/>
    </row>
    <row r="30" spans="1:6" x14ac:dyDescent="0.25">
      <c r="A30" s="190"/>
      <c r="B30" s="283"/>
      <c r="C30" s="181"/>
      <c r="D30" s="181"/>
      <c r="E30" s="397"/>
      <c r="F30" s="182"/>
    </row>
    <row r="31" spans="1:6" x14ac:dyDescent="0.25">
      <c r="A31" s="190"/>
      <c r="B31" s="294" t="s">
        <v>49</v>
      </c>
      <c r="C31" s="76">
        <f>+'[2]VE CONEX 16 VALORES'!$C$19+'[2]VE CONEX 16 VALORES'!$E$19+'[2]VE CONEX 16 VALORES'!$G$19</f>
        <v>33169.5</v>
      </c>
      <c r="D31" s="76">
        <f>+'[2]VE CONEX 16 VALORES'!$I$19*2</f>
        <v>14746.5</v>
      </c>
      <c r="E31" s="403"/>
      <c r="F31" s="182"/>
    </row>
    <row r="32" spans="1:6" x14ac:dyDescent="0.25">
      <c r="A32" s="190"/>
      <c r="B32" s="311"/>
      <c r="C32" s="313"/>
      <c r="D32" s="313"/>
      <c r="E32" s="313"/>
      <c r="F32" s="314"/>
    </row>
    <row r="33" spans="1:6" x14ac:dyDescent="0.25">
      <c r="A33" s="306"/>
      <c r="B33" s="315"/>
      <c r="C33" s="187"/>
      <c r="D33" s="181"/>
      <c r="E33" s="181"/>
      <c r="F33" s="182"/>
    </row>
    <row r="34" spans="1:6" x14ac:dyDescent="0.25">
      <c r="A34" s="190"/>
      <c r="B34" s="316" t="s">
        <v>50</v>
      </c>
      <c r="C34" s="222"/>
      <c r="D34" s="222"/>
      <c r="E34" s="181"/>
      <c r="F34" s="182"/>
    </row>
    <row r="35" spans="1:6" x14ac:dyDescent="0.25">
      <c r="A35" s="190"/>
      <c r="B35" s="317"/>
      <c r="C35" s="318"/>
      <c r="D35" s="222"/>
      <c r="E35" s="319"/>
      <c r="F35" s="182"/>
    </row>
    <row r="36" spans="1:6" x14ac:dyDescent="0.25">
      <c r="A36" s="190"/>
      <c r="B36" s="320" t="s">
        <v>216</v>
      </c>
      <c r="C36" s="396">
        <f>+'A-TAC-202'!E29/'A-TAC-202'!E12</f>
        <v>1.2495594246915351</v>
      </c>
      <c r="D36" s="397">
        <f>+'A-TAC-202'!F29/'A-TAC-202'!F12</f>
        <v>1.0541818545537534</v>
      </c>
      <c r="E36" s="319">
        <v>0</v>
      </c>
      <c r="F36" s="182"/>
    </row>
    <row r="37" spans="1:6" x14ac:dyDescent="0.25">
      <c r="A37" s="190"/>
      <c r="B37" s="320"/>
      <c r="C37" s="396"/>
      <c r="D37" s="397"/>
      <c r="E37" s="397"/>
      <c r="F37" s="398"/>
    </row>
    <row r="38" spans="1:6" x14ac:dyDescent="0.25">
      <c r="A38" s="190"/>
      <c r="B38" s="283" t="s">
        <v>52</v>
      </c>
      <c r="C38" s="396">
        <f>+('A-TAC-202'!E29+'A-TAC-202'!E33+'A-TAC-202'!E37+'A-TAC-202'!E39)/('A-TAC-202'!E12+'A-TAC-202'!E32+'A-TAC-202'!E36)</f>
        <v>1.2650316001428192</v>
      </c>
      <c r="D38" s="397">
        <f>+('A-TAC-202'!F29+'A-TAC-202'!F33+'A-TAC-202'!F37+'A-TAC-202'!F39)/('A-TAC-202'!F12+'A-TAC-202'!F32+'A-TAC-202'!F36)</f>
        <v>1.0810048329027082</v>
      </c>
      <c r="E38" s="181"/>
      <c r="F38" s="182"/>
    </row>
    <row r="39" spans="1:6" x14ac:dyDescent="0.25">
      <c r="A39" s="290"/>
      <c r="B39" s="321"/>
      <c r="C39" s="191"/>
      <c r="D39" s="192"/>
      <c r="E39" s="192"/>
      <c r="F39" s="312"/>
    </row>
    <row r="40" spans="1:6" x14ac:dyDescent="0.25">
      <c r="A40" s="190"/>
      <c r="B40" s="283"/>
      <c r="C40" s="421"/>
      <c r="D40" s="181"/>
      <c r="E40" s="397"/>
      <c r="F40" s="182"/>
    </row>
    <row r="41" spans="1:6" x14ac:dyDescent="0.25">
      <c r="A41" s="190"/>
      <c r="B41" s="294" t="s">
        <v>53</v>
      </c>
      <c r="C41" s="76">
        <v>7907100</v>
      </c>
      <c r="D41" s="181"/>
      <c r="E41" s="181"/>
      <c r="F41" s="182"/>
    </row>
    <row r="42" spans="1:6" x14ac:dyDescent="0.25">
      <c r="A42" s="190"/>
      <c r="B42" s="294"/>
      <c r="C42" s="76"/>
      <c r="D42" s="181"/>
      <c r="E42" s="181"/>
      <c r="F42" s="182"/>
    </row>
    <row r="43" spans="1:6" x14ac:dyDescent="0.25">
      <c r="A43" s="190"/>
      <c r="B43" s="294" t="s">
        <v>54</v>
      </c>
      <c r="C43" s="76">
        <v>3735460</v>
      </c>
      <c r="D43" s="181"/>
      <c r="E43" s="181"/>
      <c r="F43" s="182"/>
    </row>
    <row r="44" spans="1:6" x14ac:dyDescent="0.25">
      <c r="A44" s="190"/>
      <c r="B44" s="322"/>
      <c r="C44" s="323"/>
      <c r="D44" s="181"/>
      <c r="E44" s="181"/>
      <c r="F44" s="182"/>
    </row>
    <row r="45" spans="1:6" x14ac:dyDescent="0.25">
      <c r="A45" s="306"/>
      <c r="B45" s="315"/>
      <c r="C45" s="324"/>
      <c r="D45" s="325"/>
      <c r="E45" s="326"/>
      <c r="F45" s="309"/>
    </row>
    <row r="46" spans="1:6" x14ac:dyDescent="0.25">
      <c r="A46" s="190"/>
      <c r="B46" s="327" t="s">
        <v>55</v>
      </c>
      <c r="C46" s="265"/>
      <c r="D46" s="181"/>
      <c r="E46" s="397"/>
      <c r="F46" s="182"/>
    </row>
    <row r="47" spans="1:6" x14ac:dyDescent="0.25">
      <c r="A47" s="190"/>
      <c r="B47" s="320"/>
      <c r="C47" s="265"/>
      <c r="D47" s="181"/>
      <c r="E47" s="397"/>
      <c r="F47" s="182"/>
    </row>
    <row r="48" spans="1:6" x14ac:dyDescent="0.25">
      <c r="A48" s="190"/>
      <c r="B48" s="320" t="s">
        <v>56</v>
      </c>
      <c r="C48" s="397">
        <f>+'A-TAC-202'!E15/'C-TAC-202'!C41</f>
        <v>4.0758924966169641</v>
      </c>
      <c r="D48" s="181"/>
      <c r="E48" s="397"/>
      <c r="F48" s="182"/>
    </row>
    <row r="49" spans="1:6" x14ac:dyDescent="0.25">
      <c r="A49" s="190"/>
      <c r="B49" s="320"/>
      <c r="C49" s="397"/>
      <c r="D49" s="181"/>
      <c r="E49" s="397"/>
      <c r="F49" s="182"/>
    </row>
    <row r="50" spans="1:6" x14ac:dyDescent="0.25">
      <c r="A50" s="190"/>
      <c r="B50" s="320" t="s">
        <v>57</v>
      </c>
      <c r="C50" s="397">
        <f>+'A-TAC-202'!E15/'C-TAC-202'!C43</f>
        <v>8.6277164151135324</v>
      </c>
      <c r="D50" s="181"/>
      <c r="E50" s="397"/>
      <c r="F50" s="182"/>
    </row>
    <row r="51" spans="1:6" x14ac:dyDescent="0.25">
      <c r="A51" s="190"/>
      <c r="B51" s="320"/>
      <c r="C51" s="396"/>
      <c r="D51" s="181"/>
      <c r="E51" s="397"/>
      <c r="F51" s="182"/>
    </row>
    <row r="52" spans="1:6" x14ac:dyDescent="0.25">
      <c r="A52" s="190"/>
      <c r="B52" s="320" t="s">
        <v>217</v>
      </c>
      <c r="C52" s="396">
        <f>+'A-TAC-202'!E29/'C-TAC-202'!C43</f>
        <v>62.105431191874629</v>
      </c>
      <c r="D52" s="181"/>
      <c r="E52" s="283"/>
      <c r="F52" s="182"/>
    </row>
    <row r="53" spans="1:6" x14ac:dyDescent="0.25">
      <c r="A53" s="190"/>
      <c r="B53" s="320"/>
      <c r="C53" s="396"/>
      <c r="D53" s="181"/>
      <c r="E53" s="283"/>
      <c r="F53" s="182"/>
    </row>
    <row r="54" spans="1:6" x14ac:dyDescent="0.25">
      <c r="A54" s="190"/>
      <c r="B54" s="320" t="s">
        <v>58</v>
      </c>
      <c r="C54" s="396">
        <f>+('A-TAC-202'!E29+'A-TAC-202'!E33+'A-TAC-202'!E37+'A-TAC-202'!E39)/'C-TAC-202'!C43</f>
        <v>66.752532084401921</v>
      </c>
      <c r="D54" s="181"/>
      <c r="E54" s="283"/>
      <c r="F54" s="182"/>
    </row>
    <row r="55" spans="1:6" x14ac:dyDescent="0.25">
      <c r="A55" s="290"/>
      <c r="B55" s="321"/>
      <c r="C55" s="328"/>
      <c r="D55" s="192"/>
      <c r="E55" s="311"/>
      <c r="F55" s="312"/>
    </row>
    <row r="56" spans="1:6" x14ac:dyDescent="0.25">
      <c r="A56" s="190"/>
      <c r="B56" s="301"/>
      <c r="C56" s="397"/>
      <c r="D56" s="181"/>
      <c r="E56" s="283"/>
      <c r="F56" s="182"/>
    </row>
    <row r="57" spans="1:6" x14ac:dyDescent="0.25">
      <c r="A57" s="190"/>
      <c r="B57" s="327" t="s">
        <v>59</v>
      </c>
      <c r="C57" s="396"/>
      <c r="D57" s="181"/>
      <c r="E57" s="283"/>
      <c r="F57" s="182"/>
    </row>
    <row r="58" spans="1:6" x14ac:dyDescent="0.25">
      <c r="A58" s="190"/>
      <c r="B58" s="320"/>
      <c r="C58" s="396"/>
      <c r="D58" s="181"/>
      <c r="E58" s="283"/>
      <c r="F58" s="182"/>
    </row>
    <row r="59" spans="1:6" x14ac:dyDescent="0.25">
      <c r="A59" s="190"/>
      <c r="B59" s="317" t="s">
        <v>60</v>
      </c>
      <c r="C59" s="396">
        <f>+'A-TAC-202'!E8/'C-TAC-202'!C43</f>
        <v>16.720694680173256</v>
      </c>
      <c r="D59" s="222"/>
      <c r="E59" s="283"/>
      <c r="F59" s="182"/>
    </row>
    <row r="60" spans="1:6" x14ac:dyDescent="0.25">
      <c r="A60" s="190"/>
      <c r="B60" s="317"/>
      <c r="C60" s="197"/>
      <c r="D60" s="222"/>
      <c r="E60" s="265"/>
      <c r="F60" s="182"/>
    </row>
    <row r="61" spans="1:6" x14ac:dyDescent="0.25">
      <c r="A61" s="190"/>
      <c r="B61" s="317" t="s">
        <v>61</v>
      </c>
      <c r="C61" s="396">
        <f>+('A-TAC-202'!E9/12)/'C-TAC-202'!C31</f>
        <v>441.32106267303806</v>
      </c>
      <c r="D61" s="222"/>
      <c r="E61" s="266"/>
      <c r="F61" s="173"/>
    </row>
    <row r="62" spans="1:6" x14ac:dyDescent="0.25">
      <c r="A62" s="190"/>
      <c r="B62" s="320"/>
      <c r="C62" s="396"/>
      <c r="D62" s="181"/>
      <c r="E62" s="265"/>
      <c r="F62" s="182"/>
    </row>
    <row r="63" spans="1:6" x14ac:dyDescent="0.25">
      <c r="A63" s="190"/>
      <c r="B63" s="320" t="s">
        <v>218</v>
      </c>
      <c r="C63" s="396">
        <f>+'A-TAC-202'!E12/'C-TAC-202'!C43</f>
        <v>49.701862884356942</v>
      </c>
      <c r="D63" s="181"/>
      <c r="E63" s="265"/>
      <c r="F63" s="182"/>
    </row>
    <row r="64" spans="1:6" x14ac:dyDescent="0.25">
      <c r="A64" s="190"/>
      <c r="B64" s="268"/>
      <c r="C64" s="396"/>
      <c r="D64" s="397"/>
      <c r="E64" s="329"/>
      <c r="F64" s="182"/>
    </row>
    <row r="65" spans="1:6" x14ac:dyDescent="0.25">
      <c r="A65" s="190"/>
      <c r="B65" s="267" t="s">
        <v>62</v>
      </c>
      <c r="C65" s="396">
        <f>+('A-TAC-202'!E12+'A-TAC-202'!E32+'A-TAC-202'!E36)/'C-TAC-202'!C43</f>
        <v>52.767481916551098</v>
      </c>
      <c r="D65" s="222"/>
      <c r="E65" s="108"/>
      <c r="F65" s="330"/>
    </row>
    <row r="66" spans="1:6" x14ac:dyDescent="0.25">
      <c r="A66" s="190"/>
      <c r="B66" s="330"/>
      <c r="C66" s="331"/>
      <c r="D66" s="222"/>
      <c r="E66" s="108"/>
      <c r="F66" s="330"/>
    </row>
    <row r="67" spans="1:6" x14ac:dyDescent="0.25">
      <c r="A67" s="190"/>
      <c r="B67" s="330"/>
      <c r="C67" s="108"/>
      <c r="D67" s="222"/>
      <c r="E67" s="108"/>
      <c r="F67" s="330"/>
    </row>
    <row r="68" spans="1:6" ht="15.75" thickBot="1" x14ac:dyDescent="0.3">
      <c r="A68" s="332"/>
      <c r="B68" s="333"/>
      <c r="C68" s="334"/>
      <c r="D68" s="334"/>
      <c r="E68" s="334"/>
      <c r="F68" s="333"/>
    </row>
    <row r="69" spans="1:6" ht="15.75" thickTop="1" x14ac:dyDescent="0.25"/>
    <row r="72" spans="1:6" x14ac:dyDescent="0.25">
      <c r="C72" s="166"/>
      <c r="D72" s="166"/>
    </row>
    <row r="73" spans="1:6" x14ac:dyDescent="0.25">
      <c r="C73" s="166"/>
      <c r="D73" s="166"/>
    </row>
    <row r="74" spans="1:6" x14ac:dyDescent="0.25">
      <c r="C74" s="166"/>
      <c r="D74" s="166"/>
    </row>
    <row r="75" spans="1:6" x14ac:dyDescent="0.25">
      <c r="C75" s="166"/>
      <c r="D75" s="166"/>
    </row>
    <row r="76" spans="1:6" x14ac:dyDescent="0.25">
      <c r="C76" s="166"/>
      <c r="D76" s="166"/>
    </row>
    <row r="77" spans="1:6" x14ac:dyDescent="0.25">
      <c r="C77" s="166"/>
      <c r="D77" s="166"/>
    </row>
    <row r="78" spans="1:6" x14ac:dyDescent="0.25">
      <c r="C78" s="166"/>
      <c r="D78" s="166"/>
    </row>
    <row r="79" spans="1:6" x14ac:dyDescent="0.25">
      <c r="C79" s="166"/>
      <c r="D79" s="166"/>
    </row>
    <row r="80" spans="1:6" x14ac:dyDescent="0.25">
      <c r="C80" s="166"/>
      <c r="D80" s="166"/>
    </row>
    <row r="81" spans="3:4" x14ac:dyDescent="0.25">
      <c r="C81" s="166"/>
      <c r="D81" s="166"/>
    </row>
    <row r="82" spans="3:4" x14ac:dyDescent="0.25">
      <c r="C82" s="166"/>
      <c r="D82" s="166"/>
    </row>
    <row r="83" spans="3:4" x14ac:dyDescent="0.25">
      <c r="C83" s="166"/>
      <c r="D83" s="166"/>
    </row>
    <row r="84" spans="3:4" x14ac:dyDescent="0.25">
      <c r="C84" s="166"/>
      <c r="D84" s="166"/>
    </row>
    <row r="85" spans="3:4" x14ac:dyDescent="0.25">
      <c r="C85" s="166"/>
      <c r="D85" s="166"/>
    </row>
    <row r="86" spans="3:4" x14ac:dyDescent="0.25">
      <c r="C86" s="166"/>
      <c r="D86" s="166"/>
    </row>
    <row r="87" spans="3:4" x14ac:dyDescent="0.25">
      <c r="C87" s="166"/>
      <c r="D87" s="166"/>
    </row>
    <row r="88" spans="3:4" x14ac:dyDescent="0.25">
      <c r="C88" s="166"/>
      <c r="D88" s="166"/>
    </row>
    <row r="89" spans="3:4" x14ac:dyDescent="0.25">
      <c r="C89" s="166"/>
      <c r="D89" s="166"/>
    </row>
    <row r="90" spans="3:4" x14ac:dyDescent="0.25">
      <c r="C90" s="166"/>
      <c r="D90" s="166"/>
    </row>
    <row r="91" spans="3:4" x14ac:dyDescent="0.25">
      <c r="C91" s="166"/>
      <c r="D91" s="166"/>
    </row>
    <row r="92" spans="3:4" x14ac:dyDescent="0.25">
      <c r="C92" s="166"/>
      <c r="D92" s="166"/>
    </row>
    <row r="93" spans="3:4" x14ac:dyDescent="0.25">
      <c r="C93" s="166"/>
      <c r="D93" s="166"/>
    </row>
    <row r="94" spans="3:4" x14ac:dyDescent="0.25">
      <c r="C94" s="166"/>
      <c r="D94" s="166"/>
    </row>
    <row r="95" spans="3:4" x14ac:dyDescent="0.25">
      <c r="C95" s="166"/>
      <c r="D95" s="166"/>
    </row>
    <row r="96" spans="3:4" x14ac:dyDescent="0.25">
      <c r="C96" s="166"/>
      <c r="D96" s="166"/>
    </row>
    <row r="97" spans="3:4" x14ac:dyDescent="0.25">
      <c r="C97" s="166"/>
      <c r="D97" s="166"/>
    </row>
    <row r="98" spans="3:4" x14ac:dyDescent="0.25">
      <c r="C98" s="166"/>
      <c r="D98" s="166"/>
    </row>
    <row r="99" spans="3:4" x14ac:dyDescent="0.25">
      <c r="C99" s="166"/>
      <c r="D99" s="166"/>
    </row>
    <row r="100" spans="3:4" x14ac:dyDescent="0.25">
      <c r="C100" s="166"/>
      <c r="D100" s="166"/>
    </row>
    <row r="101" spans="3:4" x14ac:dyDescent="0.25">
      <c r="C101" s="166"/>
      <c r="D101" s="166"/>
    </row>
    <row r="102" spans="3:4" x14ac:dyDescent="0.25">
      <c r="C102" s="166"/>
      <c r="D102" s="166"/>
    </row>
    <row r="103" spans="3:4" x14ac:dyDescent="0.25">
      <c r="C103" s="166"/>
      <c r="D103" s="166"/>
    </row>
    <row r="104" spans="3:4" x14ac:dyDescent="0.25">
      <c r="C104" s="166"/>
      <c r="D104" s="166"/>
    </row>
    <row r="105" spans="3:4" x14ac:dyDescent="0.25">
      <c r="C105" s="166"/>
      <c r="D105" s="166"/>
    </row>
    <row r="106" spans="3:4" x14ac:dyDescent="0.25">
      <c r="C106" s="166"/>
      <c r="D106" s="166"/>
    </row>
    <row r="107" spans="3:4" x14ac:dyDescent="0.25">
      <c r="C107" s="166"/>
      <c r="D107" s="166"/>
    </row>
    <row r="108" spans="3:4" x14ac:dyDescent="0.25">
      <c r="C108" s="166"/>
      <c r="D108" s="166"/>
    </row>
    <row r="109" spans="3:4" x14ac:dyDescent="0.25">
      <c r="C109" s="166"/>
      <c r="D109" s="166"/>
    </row>
    <row r="110" spans="3:4" x14ac:dyDescent="0.25">
      <c r="C110" s="166"/>
      <c r="D110" s="166"/>
    </row>
    <row r="111" spans="3:4" x14ac:dyDescent="0.25">
      <c r="C111" s="166"/>
      <c r="D111" s="166"/>
    </row>
    <row r="112" spans="3:4" x14ac:dyDescent="0.25">
      <c r="C112" s="166"/>
      <c r="D112" s="166"/>
    </row>
    <row r="113" spans="3:4" x14ac:dyDescent="0.25">
      <c r="C113" s="166"/>
      <c r="D113" s="166"/>
    </row>
    <row r="114" spans="3:4" x14ac:dyDescent="0.25">
      <c r="C114" s="166"/>
      <c r="D114" s="166"/>
    </row>
    <row r="115" spans="3:4" x14ac:dyDescent="0.25">
      <c r="C115" s="166"/>
      <c r="D115" s="166"/>
    </row>
    <row r="116" spans="3:4" x14ac:dyDescent="0.25">
      <c r="C116" s="166"/>
      <c r="D116" s="166"/>
    </row>
  </sheetData>
  <mergeCells count="1">
    <mergeCell ref="C9:D9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41"/>
  <sheetViews>
    <sheetView showGridLines="0" topLeftCell="A16" workbookViewId="0">
      <selection activeCell="E67" sqref="E67"/>
    </sheetView>
  </sheetViews>
  <sheetFormatPr baseColWidth="10" defaultRowHeight="12" x14ac:dyDescent="0.2"/>
  <cols>
    <col min="1" max="1" width="30.140625" style="368" bestFit="1" customWidth="1"/>
    <col min="2" max="2" width="15.140625" style="377" bestFit="1" customWidth="1"/>
    <col min="3" max="4" width="14.140625" style="377" bestFit="1" customWidth="1"/>
    <col min="5" max="5" width="15.140625" style="377" bestFit="1" customWidth="1"/>
    <col min="6" max="6" width="16" style="377" bestFit="1" customWidth="1"/>
    <col min="7" max="7" width="26" style="377" bestFit="1" customWidth="1"/>
    <col min="8" max="8" width="15.140625" style="377" bestFit="1" customWidth="1"/>
    <col min="9" max="9" width="11.42578125" style="368"/>
    <col min="10" max="10" width="11.7109375" style="368" bestFit="1" customWidth="1"/>
    <col min="11" max="11" width="13.42578125" style="368" bestFit="1" customWidth="1"/>
    <col min="12" max="16384" width="11.42578125" style="368"/>
  </cols>
  <sheetData>
    <row r="2" spans="1:12" s="111" customFormat="1" ht="20.100000000000001" customHeight="1" x14ac:dyDescent="0.2">
      <c r="A2" s="266" t="s">
        <v>23</v>
      </c>
      <c r="B2" s="497" t="s">
        <v>8</v>
      </c>
      <c r="C2" s="497"/>
      <c r="D2" s="497"/>
      <c r="E2" s="497"/>
      <c r="F2" s="497"/>
      <c r="H2" s="520" t="s">
        <v>227</v>
      </c>
      <c r="J2" s="166"/>
      <c r="K2" s="166"/>
      <c r="L2" s="166"/>
    </row>
    <row r="3" spans="1:12" s="111" customFormat="1" ht="20.100000000000001" customHeight="1" thickBot="1" x14ac:dyDescent="0.25">
      <c r="A3" s="266"/>
      <c r="B3" s="497"/>
      <c r="C3" s="497"/>
      <c r="D3" s="497"/>
      <c r="E3" s="497"/>
      <c r="F3" s="497"/>
      <c r="G3" s="497"/>
      <c r="H3" s="497"/>
      <c r="J3" s="166"/>
      <c r="K3" s="166"/>
      <c r="L3" s="166"/>
    </row>
    <row r="4" spans="1:12" ht="12.75" thickTop="1" x14ac:dyDescent="0.2">
      <c r="A4" s="561"/>
      <c r="B4" s="650" t="s">
        <v>262</v>
      </c>
      <c r="C4" s="651"/>
      <c r="D4" s="651"/>
      <c r="E4" s="651"/>
      <c r="F4" s="586"/>
      <c r="G4" s="586"/>
      <c r="H4" s="587"/>
      <c r="I4" s="481"/>
    </row>
    <row r="5" spans="1:12" ht="19.5" customHeight="1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73" t="s">
        <v>4</v>
      </c>
      <c r="F5" s="588" t="s">
        <v>5</v>
      </c>
      <c r="G5" s="588" t="s">
        <v>6</v>
      </c>
      <c r="H5" s="589" t="s">
        <v>7</v>
      </c>
      <c r="I5" s="481"/>
    </row>
    <row r="6" spans="1:12" ht="12.75" thickTop="1" x14ac:dyDescent="0.2">
      <c r="A6" s="490" t="s">
        <v>9</v>
      </c>
      <c r="B6" s="465"/>
      <c r="C6" s="465"/>
      <c r="D6" s="465"/>
      <c r="E6" s="466"/>
      <c r="F6" s="465"/>
      <c r="G6" s="465"/>
      <c r="H6" s="467"/>
      <c r="I6" s="481"/>
    </row>
    <row r="7" spans="1:12" x14ac:dyDescent="0.2">
      <c r="A7" s="490" t="s">
        <v>245</v>
      </c>
      <c r="B7" s="465">
        <v>83356027.609999999</v>
      </c>
      <c r="C7" s="465">
        <v>5896209.6699999999</v>
      </c>
      <c r="D7" s="465">
        <v>17843121.09</v>
      </c>
      <c r="E7" s="466">
        <v>107095358.37</v>
      </c>
      <c r="F7" s="465"/>
      <c r="G7" s="465"/>
      <c r="H7" s="468">
        <v>107095358.37</v>
      </c>
      <c r="I7" s="481"/>
    </row>
    <row r="8" spans="1:12" x14ac:dyDescent="0.2">
      <c r="A8" s="490" t="s">
        <v>246</v>
      </c>
      <c r="B8" s="465">
        <v>49911815.520000003</v>
      </c>
      <c r="C8" s="465">
        <v>3463034.44</v>
      </c>
      <c r="D8" s="465">
        <v>11428407.140000001</v>
      </c>
      <c r="E8" s="466">
        <v>64803257.100000001</v>
      </c>
      <c r="F8" s="465"/>
      <c r="G8" s="465"/>
      <c r="H8" s="468">
        <v>64803257.100000001</v>
      </c>
      <c r="I8" s="481"/>
    </row>
    <row r="9" spans="1:12" x14ac:dyDescent="0.2">
      <c r="A9" s="490" t="s">
        <v>228</v>
      </c>
      <c r="B9" s="465">
        <v>133267843.13</v>
      </c>
      <c r="C9" s="465">
        <v>9359244.1099999994</v>
      </c>
      <c r="D9" s="465">
        <v>29271528.23</v>
      </c>
      <c r="E9" s="466">
        <v>171898615.47</v>
      </c>
      <c r="F9" s="466"/>
      <c r="G9" s="466"/>
      <c r="H9" s="468">
        <v>171898615.47</v>
      </c>
      <c r="I9" s="481"/>
    </row>
    <row r="10" spans="1:12" x14ac:dyDescent="0.2">
      <c r="A10" s="490" t="s">
        <v>247</v>
      </c>
      <c r="B10" s="465"/>
      <c r="C10" s="465"/>
      <c r="D10" s="465"/>
      <c r="E10" s="466"/>
      <c r="F10" s="465">
        <v>71283840.980000004</v>
      </c>
      <c r="G10" s="465"/>
      <c r="H10" s="466">
        <v>71283840.980000004</v>
      </c>
    </row>
    <row r="11" spans="1:12" ht="12.75" thickBot="1" x14ac:dyDescent="0.25">
      <c r="A11" s="490" t="s">
        <v>249</v>
      </c>
      <c r="B11" s="465">
        <v>12216367.24</v>
      </c>
      <c r="C11" s="465">
        <v>270975.40000000002</v>
      </c>
      <c r="D11" s="465">
        <v>1773138.72</v>
      </c>
      <c r="E11" s="466">
        <v>14260481.359999999</v>
      </c>
      <c r="F11" s="465"/>
      <c r="G11" s="465"/>
      <c r="H11" s="466">
        <v>14260481.359999999</v>
      </c>
    </row>
    <row r="12" spans="1:12" ht="13.5" thickTop="1" thickBot="1" x14ac:dyDescent="0.25">
      <c r="A12" s="372" t="s">
        <v>230</v>
      </c>
      <c r="B12" s="471">
        <v>145484210.37</v>
      </c>
      <c r="C12" s="471">
        <v>9630219.5099999998</v>
      </c>
      <c r="D12" s="471">
        <v>31044666.949999999</v>
      </c>
      <c r="E12" s="471">
        <v>186159096.83000001</v>
      </c>
      <c r="F12" s="471">
        <v>71283840.980000004</v>
      </c>
      <c r="G12" s="471"/>
      <c r="H12" s="473">
        <v>257442937.81</v>
      </c>
    </row>
    <row r="13" spans="1:12" ht="12.75" thickTop="1" x14ac:dyDescent="0.2">
      <c r="A13" s="490" t="s">
        <v>231</v>
      </c>
      <c r="B13" s="465"/>
      <c r="C13" s="465"/>
      <c r="D13" s="465"/>
      <c r="E13" s="466"/>
      <c r="F13" s="465"/>
      <c r="G13" s="465"/>
      <c r="H13" s="466"/>
    </row>
    <row r="14" spans="1:12" x14ac:dyDescent="0.2">
      <c r="A14" s="490" t="s">
        <v>232</v>
      </c>
      <c r="B14" s="465"/>
      <c r="C14" s="465"/>
      <c r="D14" s="465"/>
      <c r="E14" s="466"/>
      <c r="F14" s="465"/>
      <c r="G14" s="465"/>
      <c r="H14" s="466"/>
    </row>
    <row r="15" spans="1:12" x14ac:dyDescent="0.2">
      <c r="A15" s="490" t="s">
        <v>250</v>
      </c>
      <c r="B15" s="465">
        <v>34705751.240000002</v>
      </c>
      <c r="C15" s="465">
        <v>2941011.7</v>
      </c>
      <c r="D15" s="465">
        <v>10860674.609999999</v>
      </c>
      <c r="E15" s="466">
        <v>48507437.549999997</v>
      </c>
      <c r="F15" s="465">
        <v>9235698.3699999992</v>
      </c>
      <c r="G15" s="465"/>
      <c r="H15" s="466">
        <v>57743135.920000002</v>
      </c>
    </row>
    <row r="16" spans="1:12" x14ac:dyDescent="0.2">
      <c r="A16" s="490" t="s">
        <v>251</v>
      </c>
      <c r="B16" s="465">
        <v>62876854.600000001</v>
      </c>
      <c r="C16" s="465">
        <v>19599554.010000002</v>
      </c>
      <c r="D16" s="465">
        <v>29465385.379999999</v>
      </c>
      <c r="E16" s="466">
        <v>111941793.98999999</v>
      </c>
      <c r="F16" s="465">
        <v>32258650.399999999</v>
      </c>
      <c r="G16" s="465"/>
      <c r="H16" s="466">
        <v>144200444.38999999</v>
      </c>
    </row>
    <row r="17" spans="1:8" x14ac:dyDescent="0.2">
      <c r="A17" s="490" t="s">
        <v>233</v>
      </c>
      <c r="B17" s="465">
        <v>97582605.840000004</v>
      </c>
      <c r="C17" s="465">
        <v>22540565.710000001</v>
      </c>
      <c r="D17" s="465">
        <v>40326059.990000002</v>
      </c>
      <c r="E17" s="466">
        <v>160449231.53999999</v>
      </c>
      <c r="F17" s="465">
        <v>41494348.770000003</v>
      </c>
      <c r="G17" s="465"/>
      <c r="H17" s="466">
        <v>201943580.31</v>
      </c>
    </row>
    <row r="18" spans="1:8" x14ac:dyDescent="0.2">
      <c r="A18" s="490" t="s">
        <v>234</v>
      </c>
      <c r="B18" s="465"/>
      <c r="C18" s="465"/>
      <c r="D18" s="465"/>
      <c r="E18" s="466"/>
      <c r="F18" s="465"/>
      <c r="G18" s="465"/>
      <c r="H18" s="466"/>
    </row>
    <row r="19" spans="1:8" x14ac:dyDescent="0.2">
      <c r="A19" s="490" t="s">
        <v>171</v>
      </c>
      <c r="B19" s="465"/>
      <c r="C19" s="465"/>
      <c r="D19" s="465"/>
      <c r="E19" s="466"/>
      <c r="F19" s="465"/>
      <c r="G19" s="465"/>
      <c r="H19" s="466"/>
    </row>
    <row r="20" spans="1:8" x14ac:dyDescent="0.2">
      <c r="A20" s="490" t="s">
        <v>252</v>
      </c>
      <c r="B20" s="465">
        <v>52237699.340000004</v>
      </c>
      <c r="C20" s="465">
        <v>3899643.33</v>
      </c>
      <c r="D20" s="465">
        <v>13530580.82</v>
      </c>
      <c r="E20" s="466">
        <v>69667923.489999995</v>
      </c>
      <c r="F20" s="465">
        <v>17202031.969999999</v>
      </c>
      <c r="G20" s="465"/>
      <c r="H20" s="466">
        <v>86869955.459999993</v>
      </c>
    </row>
    <row r="21" spans="1:8" x14ac:dyDescent="0.2">
      <c r="A21" s="490" t="s">
        <v>253</v>
      </c>
      <c r="B21" s="465">
        <v>11132789.34</v>
      </c>
      <c r="C21" s="465">
        <v>736926.88</v>
      </c>
      <c r="D21" s="465">
        <v>2375610.06</v>
      </c>
      <c r="E21" s="466">
        <v>14245326.279999999</v>
      </c>
      <c r="F21" s="465">
        <v>5454804.9900000002</v>
      </c>
      <c r="G21" s="465"/>
      <c r="H21" s="466">
        <v>19700131.27</v>
      </c>
    </row>
    <row r="22" spans="1:8" x14ac:dyDescent="0.2">
      <c r="A22" s="490" t="s">
        <v>269</v>
      </c>
      <c r="B22" s="465">
        <v>63370488.68</v>
      </c>
      <c r="C22" s="465">
        <v>4636570.21</v>
      </c>
      <c r="D22" s="465">
        <v>15906190.880000001</v>
      </c>
      <c r="E22" s="466">
        <v>83913249.769999996</v>
      </c>
      <c r="F22" s="465">
        <v>22656836.960000001</v>
      </c>
      <c r="G22" s="465"/>
      <c r="H22" s="466">
        <v>106570086.73</v>
      </c>
    </row>
    <row r="23" spans="1:8" x14ac:dyDescent="0.2">
      <c r="A23" s="490" t="s">
        <v>172</v>
      </c>
      <c r="B23" s="465"/>
      <c r="C23" s="465"/>
      <c r="D23" s="465"/>
      <c r="E23" s="466"/>
      <c r="F23" s="465"/>
      <c r="G23" s="465"/>
      <c r="H23" s="466"/>
    </row>
    <row r="24" spans="1:8" x14ac:dyDescent="0.2">
      <c r="A24" s="490" t="s">
        <v>255</v>
      </c>
      <c r="B24" s="465">
        <v>11307606.960000001</v>
      </c>
      <c r="C24" s="465">
        <v>844134.39</v>
      </c>
      <c r="D24" s="465">
        <v>2928890.29</v>
      </c>
      <c r="E24" s="466">
        <v>15080631.640000001</v>
      </c>
      <c r="F24" s="465">
        <v>3723629.06</v>
      </c>
      <c r="G24" s="465"/>
      <c r="H24" s="466">
        <v>18804260.699999999</v>
      </c>
    </row>
    <row r="25" spans="1:8" x14ac:dyDescent="0.2">
      <c r="A25" s="490" t="s">
        <v>256</v>
      </c>
      <c r="B25" s="465">
        <v>18590853</v>
      </c>
      <c r="C25" s="465">
        <v>1230608</v>
      </c>
      <c r="D25" s="465">
        <v>3967075</v>
      </c>
      <c r="E25" s="466">
        <v>23788537</v>
      </c>
      <c r="F25" s="465">
        <v>9109081</v>
      </c>
      <c r="G25" s="465"/>
      <c r="H25" s="466">
        <v>32897618</v>
      </c>
    </row>
    <row r="26" spans="1:8" x14ac:dyDescent="0.2">
      <c r="A26" s="490" t="s">
        <v>257</v>
      </c>
      <c r="B26" s="465">
        <v>5967910.46</v>
      </c>
      <c r="C26" s="465">
        <v>395041.45</v>
      </c>
      <c r="D26" s="465">
        <v>1273483.8600000001</v>
      </c>
      <c r="E26" s="466">
        <v>7636435.7699999996</v>
      </c>
      <c r="F26" s="465">
        <v>2924135.74</v>
      </c>
      <c r="G26" s="465"/>
      <c r="H26" s="466">
        <v>10560571.51</v>
      </c>
    </row>
    <row r="27" spans="1:8" x14ac:dyDescent="0.2">
      <c r="A27" s="490" t="s">
        <v>270</v>
      </c>
      <c r="B27" s="465">
        <v>35866371</v>
      </c>
      <c r="C27" s="465">
        <v>2469784</v>
      </c>
      <c r="D27" s="465">
        <v>8169450</v>
      </c>
      <c r="E27" s="466">
        <v>46505604</v>
      </c>
      <c r="F27" s="465">
        <v>15756846</v>
      </c>
      <c r="G27" s="465"/>
      <c r="H27" s="466">
        <v>62262450</v>
      </c>
    </row>
    <row r="28" spans="1:8" ht="12.75" thickBot="1" x14ac:dyDescent="0.25">
      <c r="A28" s="490" t="s">
        <v>239</v>
      </c>
      <c r="B28" s="465">
        <v>99236859</v>
      </c>
      <c r="C28" s="465">
        <v>7106354</v>
      </c>
      <c r="D28" s="465">
        <v>24075641</v>
      </c>
      <c r="E28" s="466">
        <v>130418854</v>
      </c>
      <c r="F28" s="465">
        <v>38413683</v>
      </c>
      <c r="G28" s="465"/>
      <c r="H28" s="466">
        <v>168832537</v>
      </c>
    </row>
    <row r="29" spans="1:8" ht="13.5" thickTop="1" thickBot="1" x14ac:dyDescent="0.25">
      <c r="A29" s="372" t="s">
        <v>240</v>
      </c>
      <c r="B29" s="471">
        <v>196819465</v>
      </c>
      <c r="C29" s="471">
        <v>29646920</v>
      </c>
      <c r="D29" s="471">
        <v>64401701</v>
      </c>
      <c r="E29" s="471">
        <v>290868086</v>
      </c>
      <c r="F29" s="471">
        <v>79908031</v>
      </c>
      <c r="G29" s="471"/>
      <c r="H29" s="473">
        <v>370776117</v>
      </c>
    </row>
    <row r="30" spans="1:8" ht="12.75" thickTop="1" x14ac:dyDescent="0.2">
      <c r="A30" s="495" t="s">
        <v>229</v>
      </c>
      <c r="B30" s="554">
        <v>-51335255</v>
      </c>
      <c r="C30" s="554">
        <v>-20016700</v>
      </c>
      <c r="D30" s="554">
        <v>-33357034</v>
      </c>
      <c r="E30" s="554">
        <v>-104708989</v>
      </c>
      <c r="F30" s="554">
        <v>-8624190</v>
      </c>
      <c r="G30" s="554"/>
      <c r="H30" s="554">
        <v>-113333179</v>
      </c>
    </row>
    <row r="31" spans="1:8" x14ac:dyDescent="0.2">
      <c r="A31" s="490" t="s">
        <v>241</v>
      </c>
      <c r="B31" s="465"/>
      <c r="C31" s="465"/>
      <c r="D31" s="465"/>
      <c r="E31" s="466"/>
      <c r="F31" s="465"/>
      <c r="G31" s="465"/>
      <c r="H31" s="465"/>
    </row>
    <row r="32" spans="1:8" x14ac:dyDescent="0.2">
      <c r="A32" s="490" t="s">
        <v>263</v>
      </c>
      <c r="B32" s="465">
        <v>1259927.73</v>
      </c>
      <c r="C32" s="465">
        <v>83399.960000000006</v>
      </c>
      <c r="D32" s="465">
        <v>268854.40000000002</v>
      </c>
      <c r="E32" s="465">
        <v>1612182.09</v>
      </c>
      <c r="F32" s="465">
        <v>617334.86</v>
      </c>
      <c r="G32" s="465"/>
      <c r="H32" s="465">
        <v>2229516.9500000002</v>
      </c>
    </row>
    <row r="33" spans="1:9" x14ac:dyDescent="0.2">
      <c r="A33" s="490" t="s">
        <v>264</v>
      </c>
      <c r="B33" s="465">
        <v>159711.47</v>
      </c>
      <c r="C33" s="465">
        <v>10571.96</v>
      </c>
      <c r="D33" s="465">
        <v>34080.589999999997</v>
      </c>
      <c r="E33" s="465">
        <v>204364.02</v>
      </c>
      <c r="F33" s="465">
        <v>78254.84</v>
      </c>
      <c r="G33" s="465"/>
      <c r="H33" s="465">
        <v>282618.86</v>
      </c>
    </row>
    <row r="34" spans="1:9" x14ac:dyDescent="0.2">
      <c r="A34" s="490" t="s">
        <v>266</v>
      </c>
      <c r="B34" s="466">
        <v>1100216.26</v>
      </c>
      <c r="C34" s="466">
        <v>72828</v>
      </c>
      <c r="D34" s="466">
        <v>234773.81</v>
      </c>
      <c r="E34" s="466">
        <v>1407818.07</v>
      </c>
      <c r="F34" s="466">
        <v>539080.02</v>
      </c>
      <c r="G34" s="466"/>
      <c r="H34" s="468">
        <v>1946898.09</v>
      </c>
      <c r="I34" s="481"/>
    </row>
    <row r="35" spans="1:9" x14ac:dyDescent="0.2">
      <c r="A35" s="490" t="s">
        <v>243</v>
      </c>
      <c r="B35" s="465"/>
      <c r="C35" s="465"/>
      <c r="D35" s="465"/>
      <c r="E35" s="466"/>
      <c r="F35" s="465"/>
      <c r="G35" s="465"/>
      <c r="H35" s="465"/>
    </row>
    <row r="36" spans="1:9" x14ac:dyDescent="0.2">
      <c r="A36" s="490" t="s">
        <v>260</v>
      </c>
      <c r="B36" s="465">
        <v>7713561.9400000004</v>
      </c>
      <c r="C36" s="465">
        <v>510593.53</v>
      </c>
      <c r="D36" s="465">
        <v>1645985.93</v>
      </c>
      <c r="E36" s="465">
        <v>9870141.4000000004</v>
      </c>
      <c r="F36" s="465">
        <v>3779463.9</v>
      </c>
      <c r="G36" s="465"/>
      <c r="H36" s="465">
        <v>13649605.300000001</v>
      </c>
    </row>
    <row r="37" spans="1:9" x14ac:dyDescent="0.2">
      <c r="A37" s="490" t="s">
        <v>261</v>
      </c>
      <c r="B37" s="465">
        <v>5575580.3399999999</v>
      </c>
      <c r="C37" s="465">
        <v>369071.44</v>
      </c>
      <c r="D37" s="465">
        <v>1189765.07</v>
      </c>
      <c r="E37" s="465">
        <v>7134416.8499999996</v>
      </c>
      <c r="F37" s="465">
        <v>2731903.21</v>
      </c>
      <c r="G37" s="465"/>
      <c r="H37" s="465">
        <v>9866320.0600000005</v>
      </c>
    </row>
    <row r="38" spans="1:9" x14ac:dyDescent="0.2">
      <c r="A38" s="490" t="s">
        <v>244</v>
      </c>
      <c r="B38" s="466">
        <v>2137981.6</v>
      </c>
      <c r="C38" s="466">
        <v>141522.09</v>
      </c>
      <c r="D38" s="466">
        <v>456220.86</v>
      </c>
      <c r="E38" s="466">
        <v>2735724.55</v>
      </c>
      <c r="F38" s="466">
        <v>1047560.69</v>
      </c>
      <c r="G38" s="466"/>
      <c r="H38" s="468">
        <v>3783285.24</v>
      </c>
      <c r="I38" s="481"/>
    </row>
    <row r="39" spans="1:9" ht="12.75" thickBot="1" x14ac:dyDescent="0.25">
      <c r="A39" s="493" t="s">
        <v>10</v>
      </c>
      <c r="B39" s="555">
        <v>7867413.6500000004</v>
      </c>
      <c r="C39" s="555">
        <v>520777.64</v>
      </c>
      <c r="D39" s="555">
        <v>1678816.12</v>
      </c>
      <c r="E39" s="554">
        <v>10067007.41</v>
      </c>
      <c r="F39" s="555">
        <v>3854847.64</v>
      </c>
      <c r="G39" s="555"/>
      <c r="H39" s="599">
        <v>13921855.050000001</v>
      </c>
      <c r="I39" s="481"/>
    </row>
    <row r="40" spans="1:9" ht="13.5" thickTop="1" thickBot="1" x14ac:dyDescent="0.25">
      <c r="A40" s="372" t="s">
        <v>11</v>
      </c>
      <c r="B40" s="471">
        <v>-40229643</v>
      </c>
      <c r="C40" s="471">
        <v>-19281572</v>
      </c>
      <c r="D40" s="471">
        <v>-30987223</v>
      </c>
      <c r="E40" s="471">
        <v>-90498439</v>
      </c>
      <c r="F40" s="471">
        <v>-3182702</v>
      </c>
      <c r="G40" s="471"/>
      <c r="H40" s="473">
        <v>-93681141</v>
      </c>
      <c r="I40" s="481"/>
    </row>
    <row r="41" spans="1:9" ht="12.75" thickTop="1" x14ac:dyDescent="0.2"/>
  </sheetData>
  <mergeCells count="1">
    <mergeCell ref="B4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59"/>
  <sheetViews>
    <sheetView showGridLines="0" topLeftCell="A4" workbookViewId="0">
      <selection activeCell="B69" sqref="B69"/>
    </sheetView>
  </sheetViews>
  <sheetFormatPr baseColWidth="10" defaultRowHeight="15" x14ac:dyDescent="0.25"/>
  <cols>
    <col min="1" max="1" width="11.42578125" style="121"/>
    <col min="2" max="2" width="31.85546875" style="121" customWidth="1"/>
    <col min="3" max="3" width="33.5703125" style="121" customWidth="1"/>
    <col min="4" max="4" width="15.28515625" style="121" customWidth="1"/>
    <col min="5" max="5" width="16.7109375" style="121" customWidth="1"/>
    <col min="6" max="6" width="11.42578125" style="121"/>
    <col min="7" max="7" width="16.42578125" style="121" customWidth="1"/>
    <col min="8" max="8" width="11.42578125" style="121"/>
    <col min="9" max="9" width="15.28515625" style="121" bestFit="1" customWidth="1"/>
    <col min="10" max="10" width="15.140625" style="121" bestFit="1" customWidth="1"/>
    <col min="11" max="16384" width="11.42578125" style="121"/>
  </cols>
  <sheetData>
    <row r="1" spans="1:7" ht="15.75" thickTop="1" x14ac:dyDescent="0.25">
      <c r="A1" s="126" t="s">
        <v>28</v>
      </c>
      <c r="B1" s="127"/>
      <c r="C1" s="128"/>
      <c r="D1" s="128"/>
      <c r="E1" s="128"/>
      <c r="F1" s="128"/>
      <c r="G1" s="129"/>
    </row>
    <row r="2" spans="1:7" x14ac:dyDescent="0.25">
      <c r="A2" s="130"/>
      <c r="B2" s="131"/>
      <c r="C2" s="132"/>
      <c r="D2" s="132"/>
      <c r="E2" s="132"/>
      <c r="F2" s="132"/>
      <c r="G2" s="133"/>
    </row>
    <row r="3" spans="1:7" x14ac:dyDescent="0.25">
      <c r="A3" s="160" t="s">
        <v>144</v>
      </c>
      <c r="B3" s="529"/>
      <c r="C3" s="3"/>
      <c r="D3" s="3"/>
      <c r="E3" s="3"/>
      <c r="F3" s="3"/>
      <c r="G3" s="4"/>
    </row>
    <row r="4" spans="1:7" x14ac:dyDescent="0.25">
      <c r="A4" s="5"/>
      <c r="B4" s="6"/>
      <c r="C4" s="3"/>
      <c r="D4" s="3"/>
      <c r="E4" s="3"/>
      <c r="F4" s="3"/>
      <c r="G4" s="4"/>
    </row>
    <row r="5" spans="1:7" x14ac:dyDescent="0.25">
      <c r="A5" s="5"/>
      <c r="B5" s="6"/>
      <c r="C5" s="630" t="s">
        <v>30</v>
      </c>
      <c r="D5" s="631"/>
      <c r="E5" s="631"/>
      <c r="F5" s="631"/>
      <c r="G5" s="632"/>
    </row>
    <row r="6" spans="1:7" x14ac:dyDescent="0.25">
      <c r="A6" s="5"/>
      <c r="B6" s="6"/>
      <c r="C6" s="3"/>
      <c r="D6" s="3"/>
      <c r="E6" s="3"/>
      <c r="F6" s="3"/>
      <c r="G6" s="4"/>
    </row>
    <row r="7" spans="1:7" ht="15.75" thickBot="1" x14ac:dyDescent="0.3">
      <c r="A7" s="7"/>
      <c r="B7" s="533"/>
      <c r="C7" s="8"/>
      <c r="D7" s="8"/>
      <c r="E7" s="8"/>
      <c r="F7" s="8"/>
      <c r="G7" s="9"/>
    </row>
    <row r="8" spans="1:7" ht="15.75" thickTop="1" x14ac:dyDescent="0.25">
      <c r="A8" s="10"/>
      <c r="B8" s="11"/>
      <c r="C8" s="12"/>
      <c r="D8" s="12"/>
      <c r="E8" s="12"/>
      <c r="F8" s="12"/>
      <c r="G8" s="13"/>
    </row>
    <row r="9" spans="1:7" x14ac:dyDescent="0.25">
      <c r="A9" s="5"/>
      <c r="B9" s="6" t="s">
        <v>31</v>
      </c>
      <c r="C9" s="633" t="s">
        <v>32</v>
      </c>
      <c r="D9" s="634"/>
      <c r="E9" s="634"/>
      <c r="F9" s="634"/>
      <c r="G9" s="635"/>
    </row>
    <row r="10" spans="1:7" ht="15.75" thickBot="1" x14ac:dyDescent="0.3">
      <c r="A10" s="134"/>
      <c r="B10" s="135"/>
      <c r="C10" s="136"/>
      <c r="D10" s="136"/>
      <c r="E10" s="136"/>
      <c r="F10" s="136"/>
      <c r="G10" s="137"/>
    </row>
    <row r="11" spans="1:7" ht="15.75" thickTop="1" x14ac:dyDescent="0.25">
      <c r="A11" s="130"/>
      <c r="B11" s="131"/>
      <c r="C11" s="138"/>
      <c r="D11" s="139"/>
      <c r="E11" s="139"/>
      <c r="F11" s="139"/>
      <c r="G11" s="140"/>
    </row>
    <row r="12" spans="1:7" x14ac:dyDescent="0.25">
      <c r="A12" s="130"/>
      <c r="B12" s="6"/>
      <c r="C12" s="201" t="s">
        <v>33</v>
      </c>
      <c r="D12" s="200" t="s">
        <v>5</v>
      </c>
      <c r="E12" s="200" t="s">
        <v>7</v>
      </c>
      <c r="F12" s="14"/>
      <c r="G12" s="141"/>
    </row>
    <row r="13" spans="1:7" x14ac:dyDescent="0.25">
      <c r="A13" s="130"/>
      <c r="B13" s="6"/>
      <c r="C13" s="201"/>
      <c r="D13" s="200"/>
      <c r="E13" s="200"/>
      <c r="F13" s="14"/>
      <c r="G13" s="141"/>
    </row>
    <row r="14" spans="1:7" x14ac:dyDescent="0.25">
      <c r="A14" s="130"/>
      <c r="B14" s="6" t="s">
        <v>34</v>
      </c>
      <c r="C14" s="202">
        <v>327225086.10185522</v>
      </c>
      <c r="D14" s="204">
        <v>0</v>
      </c>
      <c r="E14" s="200">
        <v>327225086.10185522</v>
      </c>
      <c r="F14" s="3"/>
      <c r="G14" s="141"/>
    </row>
    <row r="15" spans="1:7" x14ac:dyDescent="0.25">
      <c r="A15" s="130"/>
      <c r="B15" s="6"/>
      <c r="C15" s="202"/>
      <c r="D15" s="204"/>
      <c r="E15" s="200"/>
      <c r="F15" s="3"/>
      <c r="G15" s="141"/>
    </row>
    <row r="16" spans="1:7" x14ac:dyDescent="0.25">
      <c r="A16" s="130"/>
      <c r="B16" s="6" t="s">
        <v>35</v>
      </c>
      <c r="C16" s="202">
        <v>460429374.94562775</v>
      </c>
      <c r="D16" s="204">
        <v>0</v>
      </c>
      <c r="E16" s="200">
        <v>460429374.94562775</v>
      </c>
      <c r="F16" s="3"/>
      <c r="G16" s="141"/>
    </row>
    <row r="17" spans="1:12" x14ac:dyDescent="0.25">
      <c r="A17" s="130"/>
      <c r="B17" s="6"/>
      <c r="C17" s="202"/>
      <c r="D17" s="204"/>
      <c r="E17" s="200"/>
      <c r="F17" s="3"/>
      <c r="G17" s="141"/>
    </row>
    <row r="18" spans="1:12" x14ac:dyDescent="0.25">
      <c r="A18" s="130"/>
      <c r="B18" s="6" t="s">
        <v>176</v>
      </c>
      <c r="C18" s="202">
        <v>470343931.0661934</v>
      </c>
      <c r="D18" s="204">
        <v>0</v>
      </c>
      <c r="E18" s="200">
        <v>470343931.0661934</v>
      </c>
      <c r="F18" s="3"/>
      <c r="G18" s="141"/>
    </row>
    <row r="19" spans="1:12" x14ac:dyDescent="0.25">
      <c r="A19" s="130"/>
      <c r="B19" s="6"/>
      <c r="C19" s="202"/>
      <c r="D19" s="204"/>
      <c r="E19" s="200"/>
      <c r="F19" s="3"/>
      <c r="G19" s="141"/>
    </row>
    <row r="20" spans="1:12" x14ac:dyDescent="0.25">
      <c r="A20" s="130"/>
      <c r="B20" s="6" t="s">
        <v>36</v>
      </c>
      <c r="C20" s="202">
        <v>141426476.41491532</v>
      </c>
      <c r="D20" s="204">
        <v>0</v>
      </c>
      <c r="E20" s="200">
        <v>141426476.41491532</v>
      </c>
      <c r="F20" s="3"/>
      <c r="G20" s="141"/>
    </row>
    <row r="21" spans="1:12" x14ac:dyDescent="0.25">
      <c r="A21" s="130"/>
      <c r="B21" s="6"/>
      <c r="C21" s="202"/>
      <c r="D21" s="204"/>
      <c r="E21" s="200"/>
      <c r="F21" s="3"/>
      <c r="G21" s="141"/>
    </row>
    <row r="22" spans="1:12" x14ac:dyDescent="0.25">
      <c r="A22" s="130"/>
      <c r="B22" s="6" t="s">
        <v>37</v>
      </c>
      <c r="C22" s="202">
        <v>89863584.609372631</v>
      </c>
      <c r="D22" s="204">
        <v>0</v>
      </c>
      <c r="E22" s="200">
        <v>89863584.609372631</v>
      </c>
      <c r="F22" s="3"/>
      <c r="G22" s="141"/>
    </row>
    <row r="23" spans="1:12" x14ac:dyDescent="0.25">
      <c r="A23" s="130"/>
      <c r="B23" s="6"/>
      <c r="C23" s="202"/>
      <c r="D23" s="204"/>
      <c r="E23" s="200"/>
      <c r="F23" s="3"/>
      <c r="G23" s="141"/>
    </row>
    <row r="24" spans="1:12" x14ac:dyDescent="0.25">
      <c r="A24" s="130"/>
      <c r="B24" s="6" t="s">
        <v>38</v>
      </c>
      <c r="C24" s="202">
        <v>195715264.85879278</v>
      </c>
      <c r="D24" s="204">
        <v>0</v>
      </c>
      <c r="E24" s="200">
        <v>195715264.85879278</v>
      </c>
      <c r="F24" s="3"/>
      <c r="G24" s="141"/>
    </row>
    <row r="25" spans="1:12" x14ac:dyDescent="0.25">
      <c r="A25" s="130"/>
      <c r="B25" s="6"/>
      <c r="C25" s="202"/>
      <c r="D25" s="204"/>
      <c r="E25" s="200"/>
      <c r="F25" s="15"/>
      <c r="G25" s="141"/>
    </row>
    <row r="26" spans="1:12" x14ac:dyDescent="0.25">
      <c r="A26" s="130"/>
      <c r="B26" s="6"/>
      <c r="C26" s="203"/>
      <c r="D26" s="205"/>
      <c r="E26" s="205"/>
      <c r="F26" s="16"/>
      <c r="G26" s="141"/>
    </row>
    <row r="27" spans="1:12" x14ac:dyDescent="0.25">
      <c r="A27" s="130"/>
      <c r="B27" s="6" t="s">
        <v>7</v>
      </c>
      <c r="C27" s="203">
        <v>1685003717.996757</v>
      </c>
      <c r="D27" s="205">
        <v>0</v>
      </c>
      <c r="E27" s="205">
        <v>1685003717.996757</v>
      </c>
      <c r="F27" s="16"/>
      <c r="G27" s="143">
        <v>0.70653249908214766</v>
      </c>
      <c r="I27" s="167"/>
      <c r="J27" s="167"/>
      <c r="K27" s="145"/>
      <c r="L27" s="145"/>
    </row>
    <row r="28" spans="1:12" x14ac:dyDescent="0.25">
      <c r="A28" s="130"/>
      <c r="B28" s="131"/>
      <c r="C28" s="146"/>
      <c r="D28" s="132"/>
      <c r="E28" s="132"/>
      <c r="F28" s="147"/>
      <c r="G28" s="141"/>
    </row>
    <row r="29" spans="1:12" x14ac:dyDescent="0.25">
      <c r="A29" s="130"/>
      <c r="B29" s="148"/>
      <c r="C29" s="149"/>
      <c r="D29" s="150"/>
      <c r="E29" s="151"/>
      <c r="F29" s="151"/>
      <c r="G29" s="141"/>
    </row>
    <row r="30" spans="1:12" ht="15.75" thickBot="1" x14ac:dyDescent="0.3">
      <c r="A30" s="130"/>
      <c r="B30" s="148"/>
      <c r="C30" s="149"/>
      <c r="D30" s="150"/>
      <c r="E30" s="132"/>
      <c r="F30" s="132"/>
      <c r="G30" s="141"/>
    </row>
    <row r="31" spans="1:12" ht="15.75" thickTop="1" x14ac:dyDescent="0.25">
      <c r="A31" s="126"/>
      <c r="B31" s="127"/>
      <c r="C31" s="152"/>
      <c r="D31" s="128"/>
      <c r="E31" s="128"/>
      <c r="F31" s="128"/>
      <c r="G31" s="140"/>
    </row>
    <row r="32" spans="1:12" x14ac:dyDescent="0.25">
      <c r="A32" s="5"/>
      <c r="B32" s="6" t="s">
        <v>31</v>
      </c>
      <c r="C32" s="633" t="s">
        <v>39</v>
      </c>
      <c r="D32" s="634"/>
      <c r="E32" s="634"/>
      <c r="F32" s="634"/>
      <c r="G32" s="635"/>
    </row>
    <row r="33" spans="1:10" ht="15.75" thickBot="1" x14ac:dyDescent="0.3">
      <c r="A33" s="18"/>
      <c r="B33" s="19"/>
      <c r="C33" s="20"/>
      <c r="D33" s="21"/>
      <c r="E33" s="21"/>
      <c r="F33" s="21"/>
      <c r="G33" s="22"/>
    </row>
    <row r="34" spans="1:10" ht="15.75" thickTop="1" x14ac:dyDescent="0.25">
      <c r="A34" s="5"/>
      <c r="B34" s="6"/>
      <c r="C34" s="142"/>
      <c r="D34" s="3"/>
      <c r="E34" s="3"/>
      <c r="F34" s="3"/>
      <c r="G34" s="23"/>
    </row>
    <row r="35" spans="1:10" x14ac:dyDescent="0.25">
      <c r="A35" s="5"/>
      <c r="B35" s="6"/>
      <c r="C35" s="531" t="s">
        <v>171</v>
      </c>
      <c r="D35" s="532" t="s">
        <v>172</v>
      </c>
      <c r="E35" s="200" t="s">
        <v>7</v>
      </c>
      <c r="F35" s="532"/>
      <c r="G35" s="533"/>
    </row>
    <row r="36" spans="1:10" x14ac:dyDescent="0.25">
      <c r="A36" s="5"/>
      <c r="B36" s="6"/>
      <c r="C36" s="153"/>
      <c r="D36" s="46"/>
      <c r="E36" s="14"/>
      <c r="F36" s="8"/>
      <c r="G36" s="24"/>
      <c r="I36" s="604"/>
      <c r="J36" s="604"/>
    </row>
    <row r="37" spans="1:10" x14ac:dyDescent="0.25">
      <c r="A37" s="5"/>
      <c r="B37" s="6" t="s">
        <v>34</v>
      </c>
      <c r="C37" s="202">
        <v>215692462.63000003</v>
      </c>
      <c r="D37" s="204">
        <v>52444713.320000008</v>
      </c>
      <c r="E37" s="15">
        <v>268137175.95000005</v>
      </c>
      <c r="F37" s="8"/>
      <c r="G37" s="25"/>
      <c r="I37" s="604"/>
      <c r="J37" s="604"/>
    </row>
    <row r="38" spans="1:10" x14ac:dyDescent="0.25">
      <c r="A38" s="5"/>
      <c r="B38" s="6"/>
      <c r="C38" s="202"/>
      <c r="D38" s="204"/>
      <c r="E38" s="15"/>
      <c r="F38" s="8"/>
      <c r="G38" s="25"/>
      <c r="I38" s="604"/>
      <c r="J38" s="604"/>
    </row>
    <row r="39" spans="1:10" x14ac:dyDescent="0.25">
      <c r="A39" s="5"/>
      <c r="B39" s="6" t="s">
        <v>35</v>
      </c>
      <c r="C39" s="202">
        <v>27284379.809999999</v>
      </c>
      <c r="D39" s="204">
        <v>3676653.5599999996</v>
      </c>
      <c r="E39" s="15">
        <v>30961033.369999997</v>
      </c>
      <c r="F39" s="8"/>
      <c r="G39" s="25"/>
      <c r="I39" s="604"/>
      <c r="J39" s="604"/>
    </row>
    <row r="40" spans="1:10" x14ac:dyDescent="0.25">
      <c r="A40" s="5"/>
      <c r="B40" s="6"/>
      <c r="C40" s="202"/>
      <c r="D40" s="204"/>
      <c r="E40" s="15"/>
      <c r="F40" s="8"/>
      <c r="G40" s="25"/>
      <c r="I40" s="604"/>
      <c r="J40" s="604"/>
    </row>
    <row r="41" spans="1:10" x14ac:dyDescent="0.25">
      <c r="A41" s="5"/>
      <c r="B41" s="6" t="s">
        <v>176</v>
      </c>
      <c r="C41" s="202">
        <v>2114185.96</v>
      </c>
      <c r="D41" s="204">
        <v>30964208.479999997</v>
      </c>
      <c r="E41" s="15">
        <v>33078394.439999998</v>
      </c>
      <c r="F41" s="8"/>
      <c r="G41" s="25"/>
      <c r="I41" s="604"/>
      <c r="J41" s="604"/>
    </row>
    <row r="42" spans="1:10" x14ac:dyDescent="0.25">
      <c r="A42" s="5"/>
      <c r="B42" s="6"/>
      <c r="C42" s="202"/>
      <c r="D42" s="204"/>
      <c r="E42" s="15"/>
      <c r="F42" s="8"/>
      <c r="G42" s="25"/>
      <c r="I42" s="604"/>
      <c r="J42" s="604"/>
    </row>
    <row r="43" spans="1:10" x14ac:dyDescent="0.25">
      <c r="A43" s="5"/>
      <c r="B43" s="6" t="s">
        <v>36</v>
      </c>
      <c r="C43" s="202">
        <v>166115808.99000001</v>
      </c>
      <c r="D43" s="204">
        <v>18917060.969999999</v>
      </c>
      <c r="E43" s="15">
        <v>185032869.96000001</v>
      </c>
      <c r="F43" s="8"/>
      <c r="G43" s="25"/>
      <c r="I43" s="604"/>
      <c r="J43" s="604"/>
    </row>
    <row r="44" spans="1:10" x14ac:dyDescent="0.25">
      <c r="A44" s="5"/>
      <c r="B44" s="6"/>
      <c r="C44" s="202"/>
      <c r="D44" s="204"/>
      <c r="E44" s="15"/>
      <c r="F44" s="8"/>
      <c r="G44" s="25"/>
      <c r="I44" s="604"/>
      <c r="J44" s="604"/>
    </row>
    <row r="45" spans="1:10" x14ac:dyDescent="0.25">
      <c r="A45" s="5"/>
      <c r="B45" s="6" t="s">
        <v>37</v>
      </c>
      <c r="C45" s="202">
        <v>74836829.519999996</v>
      </c>
      <c r="D45" s="204">
        <v>13458350.010000002</v>
      </c>
      <c r="E45" s="15">
        <v>88295179.530000001</v>
      </c>
      <c r="F45" s="8"/>
      <c r="G45" s="25"/>
      <c r="I45" s="604"/>
      <c r="J45" s="604"/>
    </row>
    <row r="46" spans="1:10" x14ac:dyDescent="0.25">
      <c r="A46" s="5"/>
      <c r="B46" s="6"/>
      <c r="C46" s="202"/>
      <c r="D46" s="204"/>
      <c r="E46" s="15"/>
      <c r="F46" s="8"/>
      <c r="G46" s="25"/>
      <c r="I46" s="604"/>
      <c r="J46" s="604"/>
    </row>
    <row r="47" spans="1:10" x14ac:dyDescent="0.25">
      <c r="A47" s="5"/>
      <c r="B47" s="6" t="s">
        <v>38</v>
      </c>
      <c r="C47" s="202">
        <v>91680697.550000012</v>
      </c>
      <c r="D47" s="204">
        <v>2702949.8799999994</v>
      </c>
      <c r="E47" s="15">
        <v>94383647.430000007</v>
      </c>
      <c r="F47" s="8"/>
      <c r="G47" s="25"/>
    </row>
    <row r="48" spans="1:10" x14ac:dyDescent="0.25">
      <c r="A48" s="5"/>
      <c r="B48" s="6"/>
      <c r="C48" s="202"/>
      <c r="D48" s="46"/>
      <c r="E48" s="15"/>
      <c r="F48" s="8"/>
      <c r="G48" s="25"/>
    </row>
    <row r="49" spans="1:12" x14ac:dyDescent="0.25">
      <c r="A49" s="5"/>
      <c r="B49" s="6"/>
      <c r="C49" s="202"/>
      <c r="D49" s="46"/>
      <c r="E49" s="16"/>
      <c r="F49" s="8"/>
      <c r="G49" s="25"/>
    </row>
    <row r="50" spans="1:12" x14ac:dyDescent="0.25">
      <c r="A50" s="5"/>
      <c r="B50" s="6"/>
      <c r="D50" s="46"/>
      <c r="E50" s="16"/>
      <c r="F50" s="8"/>
      <c r="G50" s="25"/>
    </row>
    <row r="51" spans="1:12" x14ac:dyDescent="0.25">
      <c r="A51" s="5"/>
      <c r="B51" s="15" t="s">
        <v>7</v>
      </c>
      <c r="C51" s="203">
        <v>577724364.46000004</v>
      </c>
      <c r="D51" s="93">
        <v>122163936.22000001</v>
      </c>
      <c r="E51" s="93">
        <v>699888300.68000007</v>
      </c>
      <c r="F51" s="540"/>
      <c r="G51" s="143">
        <v>0.29346750091785245</v>
      </c>
      <c r="I51" s="144"/>
      <c r="J51" s="144"/>
      <c r="K51" s="155"/>
      <c r="L51" s="155"/>
    </row>
    <row r="52" spans="1:12" x14ac:dyDescent="0.25">
      <c r="A52" s="5"/>
      <c r="B52" s="6"/>
      <c r="C52" s="156"/>
      <c r="D52" s="8"/>
      <c r="E52" s="14"/>
      <c r="F52" s="8"/>
      <c r="G52" s="25"/>
    </row>
    <row r="53" spans="1:12" x14ac:dyDescent="0.25">
      <c r="A53" s="5"/>
      <c r="B53" s="26"/>
      <c r="C53" s="27"/>
      <c r="D53" s="27"/>
      <c r="E53" s="28"/>
      <c r="F53" s="28"/>
      <c r="G53" s="541"/>
    </row>
    <row r="54" spans="1:12" ht="15.75" thickBot="1" x14ac:dyDescent="0.3">
      <c r="A54" s="5"/>
      <c r="B54" s="6"/>
      <c r="C54" s="3"/>
      <c r="D54" s="3"/>
      <c r="E54" s="3"/>
      <c r="F54" s="3"/>
      <c r="G54" s="23"/>
    </row>
    <row r="55" spans="1:12" ht="15.75" thickTop="1" x14ac:dyDescent="0.25">
      <c r="A55" s="10"/>
      <c r="B55" s="11"/>
      <c r="C55" s="29"/>
      <c r="D55" s="12"/>
      <c r="E55" s="12"/>
      <c r="F55" s="12"/>
      <c r="G55" s="30"/>
    </row>
    <row r="56" spans="1:12" x14ac:dyDescent="0.25">
      <c r="A56" s="639" t="s">
        <v>173</v>
      </c>
      <c r="B56" s="640"/>
      <c r="C56" s="531"/>
      <c r="D56" s="532"/>
      <c r="E56" s="31"/>
      <c r="F56" s="31"/>
      <c r="G56" s="541">
        <v>2384892018.6767569</v>
      </c>
    </row>
    <row r="57" spans="1:12" ht="15.75" thickBot="1" x14ac:dyDescent="0.3">
      <c r="A57" s="134"/>
      <c r="B57" s="135"/>
      <c r="C57" s="157"/>
      <c r="D57" s="158"/>
      <c r="E57" s="158"/>
      <c r="F57" s="158"/>
      <c r="G57" s="159"/>
    </row>
    <row r="59" spans="1:12" x14ac:dyDescent="0.25">
      <c r="G59" s="167"/>
    </row>
  </sheetData>
  <mergeCells count="4">
    <mergeCell ref="C9:G9"/>
    <mergeCell ref="C5:G5"/>
    <mergeCell ref="C32:G32"/>
    <mergeCell ref="A56:B5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0"/>
  <sheetViews>
    <sheetView showGridLines="0" topLeftCell="A40" workbookViewId="0">
      <selection activeCell="K60" sqref="K60"/>
    </sheetView>
  </sheetViews>
  <sheetFormatPr baseColWidth="10" defaultRowHeight="15" x14ac:dyDescent="0.25"/>
  <cols>
    <col min="1" max="1" width="11.42578125" style="1"/>
    <col min="2" max="2" width="26.7109375" style="1" customWidth="1"/>
    <col min="3" max="3" width="21.28515625" style="1" customWidth="1"/>
    <col min="4" max="4" width="18.28515625" style="1" customWidth="1"/>
    <col min="5" max="5" width="11.7109375" style="1" bestFit="1" customWidth="1"/>
    <col min="6" max="6" width="11.42578125" style="1"/>
    <col min="7" max="7" width="11.7109375" style="1" bestFit="1" customWidth="1"/>
    <col min="8" max="16384" width="11.42578125" style="1"/>
  </cols>
  <sheetData>
    <row r="1" spans="1:7" ht="15.75" thickTop="1" x14ac:dyDescent="0.25">
      <c r="A1" s="229" t="s">
        <v>28</v>
      </c>
      <c r="B1" s="230"/>
      <c r="C1" s="231"/>
      <c r="D1" s="231"/>
      <c r="E1" s="231"/>
      <c r="F1" s="231"/>
      <c r="G1" s="232"/>
    </row>
    <row r="2" spans="1:7" x14ac:dyDescent="0.25">
      <c r="A2" s="233"/>
      <c r="B2" s="234"/>
      <c r="C2" s="235"/>
      <c r="D2" s="235"/>
      <c r="E2" s="235"/>
      <c r="F2" s="235"/>
      <c r="G2" s="236"/>
    </row>
    <row r="3" spans="1:7" x14ac:dyDescent="0.25">
      <c r="A3" s="233"/>
      <c r="B3" s="234"/>
      <c r="C3" s="235"/>
      <c r="D3" s="522" t="s">
        <v>161</v>
      </c>
      <c r="E3" s="171"/>
      <c r="F3" s="171"/>
      <c r="G3" s="239"/>
    </row>
    <row r="4" spans="1:7" x14ac:dyDescent="0.25">
      <c r="A4" s="240"/>
      <c r="B4" s="241"/>
      <c r="C4" s="171"/>
      <c r="D4" s="171"/>
      <c r="E4" s="171"/>
      <c r="F4" s="171"/>
      <c r="G4" s="239"/>
    </row>
    <row r="5" spans="1:7" x14ac:dyDescent="0.25">
      <c r="A5" s="240"/>
      <c r="B5" s="241"/>
      <c r="C5" s="521" t="s">
        <v>30</v>
      </c>
      <c r="D5" s="522"/>
      <c r="E5" s="522"/>
      <c r="F5" s="522"/>
      <c r="G5" s="523"/>
    </row>
    <row r="6" spans="1:7" x14ac:dyDescent="0.25">
      <c r="A6" s="240"/>
      <c r="B6" s="241"/>
      <c r="C6" s="171"/>
      <c r="D6" s="171"/>
      <c r="E6" s="171"/>
      <c r="F6" s="171"/>
      <c r="G6" s="239"/>
    </row>
    <row r="7" spans="1:7" ht="15.75" thickBot="1" x14ac:dyDescent="0.3">
      <c r="A7" s="244"/>
      <c r="B7" s="518"/>
      <c r="C7" s="181"/>
      <c r="D7" s="181"/>
      <c r="E7" s="181"/>
      <c r="F7" s="181"/>
      <c r="G7" s="245"/>
    </row>
    <row r="8" spans="1:7" ht="15.75" thickTop="1" x14ac:dyDescent="0.25">
      <c r="A8" s="246"/>
      <c r="B8" s="247"/>
      <c r="C8" s="176"/>
      <c r="D8" s="176"/>
      <c r="E8" s="176"/>
      <c r="F8" s="176"/>
      <c r="G8" s="248"/>
    </row>
    <row r="9" spans="1:7" x14ac:dyDescent="0.25">
      <c r="A9" s="240"/>
      <c r="B9" s="241" t="s">
        <v>31</v>
      </c>
      <c r="C9" s="516" t="s">
        <v>32</v>
      </c>
      <c r="D9" s="517"/>
      <c r="E9" s="517"/>
      <c r="F9" s="517"/>
      <c r="G9" s="518"/>
    </row>
    <row r="10" spans="1:7" ht="15.75" thickBot="1" x14ac:dyDescent="0.3">
      <c r="A10" s="249"/>
      <c r="B10" s="250"/>
      <c r="C10" s="251"/>
      <c r="D10" s="251"/>
      <c r="E10" s="251"/>
      <c r="F10" s="251"/>
      <c r="G10" s="252"/>
    </row>
    <row r="11" spans="1:7" ht="15.75" thickTop="1" x14ac:dyDescent="0.25">
      <c r="A11" s="233"/>
      <c r="B11" s="234"/>
      <c r="C11" s="253"/>
      <c r="D11" s="253"/>
      <c r="E11" s="253"/>
      <c r="F11" s="253"/>
      <c r="G11" s="254"/>
    </row>
    <row r="12" spans="1:7" x14ac:dyDescent="0.25">
      <c r="A12" s="233"/>
      <c r="B12" s="241"/>
      <c r="C12" s="255" t="s">
        <v>33</v>
      </c>
      <c r="D12" s="255" t="s">
        <v>5</v>
      </c>
      <c r="E12" s="255" t="s">
        <v>7</v>
      </c>
      <c r="F12" s="255"/>
      <c r="G12" s="254"/>
    </row>
    <row r="13" spans="1:7" x14ac:dyDescent="0.25">
      <c r="A13" s="233"/>
      <c r="B13" s="241"/>
      <c r="C13" s="517"/>
      <c r="D13" s="255"/>
      <c r="E13" s="255"/>
      <c r="F13" s="255"/>
      <c r="G13" s="254"/>
    </row>
    <row r="14" spans="1:7" x14ac:dyDescent="0.25">
      <c r="A14" s="233"/>
      <c r="B14" s="241" t="s">
        <v>34</v>
      </c>
      <c r="C14" s="171">
        <v>73265725.952172235</v>
      </c>
      <c r="D14" s="171">
        <v>3863078.7074120012</v>
      </c>
      <c r="E14" s="172">
        <v>77128804.659584239</v>
      </c>
      <c r="F14" s="171"/>
      <c r="G14" s="254"/>
    </row>
    <row r="15" spans="1:7" x14ac:dyDescent="0.25">
      <c r="A15" s="233"/>
      <c r="B15" s="241"/>
      <c r="C15" s="171"/>
      <c r="D15" s="171"/>
      <c r="E15" s="172"/>
      <c r="F15" s="171"/>
      <c r="G15" s="254"/>
    </row>
    <row r="16" spans="1:7" x14ac:dyDescent="0.25">
      <c r="A16" s="233"/>
      <c r="B16" s="241" t="s">
        <v>35</v>
      </c>
      <c r="C16" s="171">
        <v>18751166.86513637</v>
      </c>
      <c r="D16" s="171">
        <v>1668066.5652763601</v>
      </c>
      <c r="E16" s="172">
        <v>20419233.430412732</v>
      </c>
      <c r="F16" s="171"/>
      <c r="G16" s="254"/>
    </row>
    <row r="17" spans="1:10" x14ac:dyDescent="0.25">
      <c r="A17" s="233"/>
      <c r="B17" s="241"/>
      <c r="C17" s="171"/>
      <c r="D17" s="171"/>
      <c r="E17" s="172"/>
      <c r="F17" s="171"/>
      <c r="G17" s="254"/>
    </row>
    <row r="18" spans="1:10" x14ac:dyDescent="0.25">
      <c r="A18" s="233"/>
      <c r="B18" s="241" t="s">
        <v>204</v>
      </c>
      <c r="C18" s="171">
        <v>21782194.257714953</v>
      </c>
      <c r="D18" s="171">
        <v>5795618.0801472962</v>
      </c>
      <c r="E18" s="172">
        <v>27577812.337862249</v>
      </c>
      <c r="F18" s="171"/>
      <c r="G18" s="254"/>
    </row>
    <row r="19" spans="1:10" x14ac:dyDescent="0.25">
      <c r="A19" s="233"/>
      <c r="B19" s="241"/>
      <c r="C19" s="171"/>
      <c r="D19" s="171"/>
      <c r="E19" s="172"/>
      <c r="F19" s="171"/>
      <c r="G19" s="254"/>
    </row>
    <row r="20" spans="1:10" x14ac:dyDescent="0.25">
      <c r="A20" s="233"/>
      <c r="B20" s="241" t="s">
        <v>36</v>
      </c>
      <c r="C20" s="171">
        <v>10074334.749770977</v>
      </c>
      <c r="D20" s="171">
        <v>8108484.8452405594</v>
      </c>
      <c r="E20" s="172">
        <v>18182819.595011536</v>
      </c>
      <c r="F20" s="171"/>
      <c r="G20" s="254"/>
    </row>
    <row r="21" spans="1:10" x14ac:dyDescent="0.25">
      <c r="A21" s="233"/>
      <c r="B21" s="241"/>
      <c r="C21" s="171"/>
      <c r="D21" s="171"/>
      <c r="E21" s="172"/>
      <c r="F21" s="171"/>
      <c r="G21" s="254"/>
    </row>
    <row r="22" spans="1:10" x14ac:dyDescent="0.25">
      <c r="A22" s="233"/>
      <c r="B22" s="241" t="s">
        <v>37</v>
      </c>
      <c r="C22" s="171">
        <v>7331521.2661278388</v>
      </c>
      <c r="D22" s="171">
        <v>356831.98268970888</v>
      </c>
      <c r="E22" s="172">
        <v>7688353.2488175472</v>
      </c>
      <c r="F22" s="171"/>
      <c r="G22" s="254"/>
    </row>
    <row r="23" spans="1:10" x14ac:dyDescent="0.25">
      <c r="A23" s="233"/>
      <c r="B23" s="241"/>
      <c r="C23" s="171"/>
      <c r="D23" s="171"/>
      <c r="E23" s="172"/>
      <c r="F23" s="171"/>
      <c r="G23" s="254"/>
    </row>
    <row r="24" spans="1:10" x14ac:dyDescent="0.25">
      <c r="A24" s="233"/>
      <c r="B24" s="241" t="s">
        <v>38</v>
      </c>
      <c r="C24" s="171">
        <v>29244259.907974057</v>
      </c>
      <c r="D24" s="171">
        <v>21702266.071526933</v>
      </c>
      <c r="E24" s="172">
        <v>50946525.979500994</v>
      </c>
      <c r="F24" s="171"/>
      <c r="G24" s="254"/>
    </row>
    <row r="25" spans="1:10" x14ac:dyDescent="0.25">
      <c r="A25" s="233"/>
      <c r="B25" s="241"/>
      <c r="C25" s="171"/>
      <c r="D25" s="171"/>
      <c r="E25" s="172"/>
      <c r="F25" s="172"/>
      <c r="G25" s="254"/>
    </row>
    <row r="26" spans="1:10" x14ac:dyDescent="0.25">
      <c r="A26" s="233"/>
      <c r="B26" s="241"/>
      <c r="C26" s="32"/>
      <c r="D26" s="32"/>
      <c r="E26" s="32"/>
      <c r="F26" s="32"/>
      <c r="G26" s="254"/>
    </row>
    <row r="27" spans="1:10" x14ac:dyDescent="0.25">
      <c r="A27" s="233"/>
      <c r="B27" s="241" t="s">
        <v>7</v>
      </c>
      <c r="C27" s="32">
        <v>160449202.99889642</v>
      </c>
      <c r="D27" s="32">
        <v>41494346.252292857</v>
      </c>
      <c r="E27" s="32">
        <v>201943549.25118929</v>
      </c>
      <c r="F27" s="32"/>
      <c r="G27" s="256">
        <v>0.65647557442351723</v>
      </c>
      <c r="I27" s="168"/>
      <c r="J27" s="168"/>
    </row>
    <row r="28" spans="1:10" x14ac:dyDescent="0.25">
      <c r="A28" s="233"/>
      <c r="B28" s="234"/>
      <c r="C28" s="235"/>
      <c r="D28" s="235"/>
      <c r="E28" s="235"/>
      <c r="F28" s="257"/>
      <c r="G28" s="254"/>
    </row>
    <row r="29" spans="1:10" x14ac:dyDescent="0.25">
      <c r="A29" s="233"/>
      <c r="B29" s="258"/>
      <c r="C29" s="259"/>
      <c r="D29" s="259"/>
      <c r="E29" s="260"/>
      <c r="F29" s="260"/>
      <c r="G29" s="254"/>
    </row>
    <row r="30" spans="1:10" ht="15.75" thickBot="1" x14ac:dyDescent="0.3">
      <c r="A30" s="233"/>
      <c r="B30" s="258"/>
      <c r="C30" s="259"/>
      <c r="D30" s="259"/>
      <c r="E30" s="235"/>
      <c r="F30" s="235"/>
      <c r="G30" s="254"/>
    </row>
    <row r="31" spans="1:10" ht="15.75" thickTop="1" x14ac:dyDescent="0.25">
      <c r="A31" s="229"/>
      <c r="B31" s="230"/>
      <c r="C31" s="261"/>
      <c r="D31" s="231"/>
      <c r="E31" s="231"/>
      <c r="F31" s="231"/>
      <c r="G31" s="262"/>
    </row>
    <row r="32" spans="1:10" x14ac:dyDescent="0.25">
      <c r="A32" s="240"/>
      <c r="B32" s="241" t="s">
        <v>31</v>
      </c>
      <c r="C32" s="516" t="s">
        <v>39</v>
      </c>
      <c r="D32" s="517"/>
      <c r="E32" s="517"/>
      <c r="F32" s="517"/>
      <c r="G32" s="518"/>
    </row>
    <row r="33" spans="1:7" ht="15.75" thickBot="1" x14ac:dyDescent="0.3">
      <c r="A33" s="263"/>
      <c r="B33" s="264"/>
      <c r="C33" s="412"/>
      <c r="D33" s="179"/>
      <c r="E33" s="179"/>
      <c r="F33" s="179"/>
      <c r="G33" s="180"/>
    </row>
    <row r="34" spans="1:7" ht="15.75" thickTop="1" x14ac:dyDescent="0.25">
      <c r="A34" s="240"/>
      <c r="B34" s="241"/>
      <c r="C34" s="171"/>
      <c r="D34" s="171"/>
      <c r="E34" s="171"/>
      <c r="F34" s="171"/>
      <c r="G34" s="170"/>
    </row>
    <row r="35" spans="1:7" x14ac:dyDescent="0.25">
      <c r="A35" s="240"/>
      <c r="B35" s="241"/>
      <c r="C35" s="255" t="s">
        <v>171</v>
      </c>
      <c r="D35" s="255" t="s">
        <v>172</v>
      </c>
      <c r="E35" s="255" t="s">
        <v>7</v>
      </c>
      <c r="F35" s="517"/>
      <c r="G35" s="518"/>
    </row>
    <row r="36" spans="1:7" x14ac:dyDescent="0.25">
      <c r="A36" s="240"/>
      <c r="B36" s="241"/>
      <c r="C36" s="265"/>
      <c r="D36" s="265"/>
      <c r="E36" s="255"/>
      <c r="F36" s="181"/>
      <c r="G36" s="182"/>
    </row>
    <row r="37" spans="1:7" x14ac:dyDescent="0.25">
      <c r="A37" s="240"/>
      <c r="B37" s="241" t="s">
        <v>34</v>
      </c>
      <c r="C37" s="265">
        <v>47606794.412294254</v>
      </c>
      <c r="D37" s="265">
        <v>8519120.6481720991</v>
      </c>
      <c r="E37" s="172">
        <v>56125915.060466349</v>
      </c>
      <c r="F37" s="181"/>
      <c r="G37" s="184"/>
    </row>
    <row r="38" spans="1:7" x14ac:dyDescent="0.25">
      <c r="A38" s="240"/>
      <c r="B38" s="241"/>
      <c r="C38" s="265"/>
      <c r="D38" s="265"/>
      <c r="E38" s="172"/>
      <c r="F38" s="181"/>
      <c r="G38" s="184"/>
    </row>
    <row r="39" spans="1:7" x14ac:dyDescent="0.25">
      <c r="A39" s="240"/>
      <c r="B39" s="241" t="s">
        <v>35</v>
      </c>
      <c r="C39" s="265">
        <v>3881160.1891489038</v>
      </c>
      <c r="D39" s="265">
        <v>975510.79062140919</v>
      </c>
      <c r="E39" s="172">
        <v>4856670.979770313</v>
      </c>
      <c r="F39" s="181"/>
      <c r="G39" s="184"/>
    </row>
    <row r="40" spans="1:7" x14ac:dyDescent="0.25">
      <c r="A40" s="240"/>
      <c r="B40" s="241"/>
      <c r="C40" s="265"/>
      <c r="D40" s="265"/>
      <c r="E40" s="172"/>
      <c r="F40" s="181"/>
      <c r="G40" s="184"/>
    </row>
    <row r="41" spans="1:7" x14ac:dyDescent="0.25">
      <c r="A41" s="240"/>
      <c r="B41" s="241" t="s">
        <v>204</v>
      </c>
      <c r="C41" s="265">
        <v>329785.72065596568</v>
      </c>
      <c r="D41" s="265">
        <v>3933664.8349387618</v>
      </c>
      <c r="E41" s="172">
        <v>4263450.5555947274</v>
      </c>
      <c r="F41" s="181"/>
      <c r="G41" s="184"/>
    </row>
    <row r="42" spans="1:7" x14ac:dyDescent="0.25">
      <c r="A42" s="240"/>
      <c r="B42" s="241"/>
      <c r="C42" s="265"/>
      <c r="D42" s="265"/>
      <c r="E42" s="172"/>
      <c r="F42" s="181"/>
      <c r="G42" s="184"/>
    </row>
    <row r="43" spans="1:7" x14ac:dyDescent="0.25">
      <c r="A43" s="240"/>
      <c r="B43" s="241" t="s">
        <v>36</v>
      </c>
      <c r="C43" s="265">
        <v>21172892.706503123</v>
      </c>
      <c r="D43" s="265">
        <v>2370545.0562602682</v>
      </c>
      <c r="E43" s="172">
        <v>23543437.762763392</v>
      </c>
      <c r="F43" s="181"/>
      <c r="G43" s="184"/>
    </row>
    <row r="44" spans="1:7" x14ac:dyDescent="0.25">
      <c r="A44" s="240"/>
      <c r="B44" s="241"/>
      <c r="C44" s="265"/>
      <c r="D44" s="265"/>
      <c r="E44" s="172"/>
      <c r="F44" s="181"/>
      <c r="G44" s="184"/>
    </row>
    <row r="45" spans="1:7" x14ac:dyDescent="0.25">
      <c r="A45" s="240"/>
      <c r="B45" s="241" t="s">
        <v>37</v>
      </c>
      <c r="C45" s="265">
        <v>10440034.392461561</v>
      </c>
      <c r="D45" s="265">
        <v>1431776.0124511332</v>
      </c>
      <c r="E45" s="172">
        <v>11871810.404912693</v>
      </c>
      <c r="F45" s="181"/>
      <c r="G45" s="184"/>
    </row>
    <row r="46" spans="1:7" x14ac:dyDescent="0.25">
      <c r="A46" s="240"/>
      <c r="B46" s="241"/>
      <c r="C46" s="339"/>
      <c r="D46" s="265"/>
      <c r="E46" s="172"/>
      <c r="F46" s="181"/>
      <c r="G46" s="184"/>
    </row>
    <row r="47" spans="1:7" x14ac:dyDescent="0.25">
      <c r="A47" s="240"/>
      <c r="B47" s="241" t="s">
        <v>38</v>
      </c>
      <c r="C47" s="265">
        <v>3439288.0389361982</v>
      </c>
      <c r="D47" s="265">
        <v>1573643.3575563303</v>
      </c>
      <c r="E47" s="172">
        <v>5012931.3964925287</v>
      </c>
      <c r="F47" s="181"/>
      <c r="G47" s="184"/>
    </row>
    <row r="48" spans="1:7" x14ac:dyDescent="0.25">
      <c r="A48" s="240"/>
      <c r="B48" s="241"/>
      <c r="C48" s="339"/>
      <c r="D48" s="265"/>
      <c r="E48" s="172"/>
      <c r="F48" s="181"/>
      <c r="G48" s="184"/>
    </row>
    <row r="49" spans="1:10" x14ac:dyDescent="0.25">
      <c r="A49" s="240"/>
      <c r="B49" s="241"/>
      <c r="C49" s="339"/>
      <c r="D49" s="265"/>
      <c r="E49" s="32"/>
      <c r="F49" s="181"/>
      <c r="G49" s="184"/>
    </row>
    <row r="50" spans="1:10" x14ac:dyDescent="0.25">
      <c r="A50" s="240"/>
      <c r="B50" s="241"/>
      <c r="C50" s="339"/>
      <c r="D50" s="265"/>
      <c r="E50" s="32"/>
      <c r="F50" s="181"/>
      <c r="G50" s="184"/>
    </row>
    <row r="51" spans="1:10" x14ac:dyDescent="0.25">
      <c r="A51" s="240"/>
      <c r="B51" s="172" t="s">
        <v>7</v>
      </c>
      <c r="C51" s="340">
        <v>86869955.460000008</v>
      </c>
      <c r="D51" s="266">
        <v>18804260.700000007</v>
      </c>
      <c r="E51" s="266">
        <v>105674216.16</v>
      </c>
      <c r="F51" s="525"/>
      <c r="G51" s="256">
        <v>0.34352442557648261</v>
      </c>
      <c r="I51" s="168"/>
      <c r="J51" s="168"/>
    </row>
    <row r="52" spans="1:10" x14ac:dyDescent="0.25">
      <c r="A52" s="240"/>
      <c r="B52" s="241"/>
      <c r="C52" s="181"/>
      <c r="D52" s="181"/>
      <c r="E52" s="255"/>
      <c r="F52" s="181"/>
      <c r="G52" s="184"/>
    </row>
    <row r="53" spans="1:10" x14ac:dyDescent="0.25">
      <c r="A53" s="240"/>
      <c r="B53" s="267"/>
      <c r="C53" s="108"/>
      <c r="D53" s="108"/>
      <c r="E53" s="189"/>
      <c r="F53" s="189"/>
      <c r="G53" s="526"/>
    </row>
    <row r="54" spans="1:10" ht="15.75" thickBot="1" x14ac:dyDescent="0.3">
      <c r="A54" s="240"/>
      <c r="B54" s="241"/>
      <c r="C54" s="171"/>
      <c r="D54" s="171"/>
      <c r="E54" s="171"/>
      <c r="F54" s="171"/>
      <c r="G54" s="170"/>
    </row>
    <row r="55" spans="1:10" ht="15.75" thickTop="1" x14ac:dyDescent="0.25">
      <c r="A55" s="246"/>
      <c r="B55" s="247"/>
      <c r="C55" s="175"/>
      <c r="D55" s="176"/>
      <c r="E55" s="176"/>
      <c r="F55" s="176"/>
      <c r="G55" s="177"/>
    </row>
    <row r="56" spans="1:10" x14ac:dyDescent="0.25">
      <c r="A56" s="413" t="s">
        <v>173</v>
      </c>
      <c r="B56" s="268"/>
      <c r="C56" s="516"/>
      <c r="D56" s="517"/>
      <c r="E56" s="269"/>
      <c r="F56" s="269"/>
      <c r="G56" s="526">
        <v>307617765.41118932</v>
      </c>
    </row>
    <row r="57" spans="1:10" ht="15.75" thickBot="1" x14ac:dyDescent="0.3">
      <c r="A57" s="249"/>
      <c r="B57" s="250"/>
      <c r="C57" s="270"/>
      <c r="D57" s="271"/>
      <c r="E57" s="271"/>
      <c r="F57" s="271"/>
      <c r="G57" s="272"/>
    </row>
    <row r="58" spans="1:10" ht="15.75" thickTop="1" x14ac:dyDescent="0.25"/>
    <row r="60" spans="1:10" x14ac:dyDescent="0.25">
      <c r="G60" s="167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69"/>
  <sheetViews>
    <sheetView showGridLines="0" topLeftCell="A55" workbookViewId="0">
      <selection activeCell="E67" sqref="E67"/>
    </sheetView>
  </sheetViews>
  <sheetFormatPr baseColWidth="10" defaultRowHeight="15" x14ac:dyDescent="0.25"/>
  <cols>
    <col min="1" max="1" width="11.42578125" style="1"/>
    <col min="2" max="2" width="39.42578125" style="1" customWidth="1"/>
    <col min="3" max="3" width="19.42578125" style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279"/>
      <c r="B1" s="280"/>
      <c r="C1" s="281"/>
      <c r="D1" s="281"/>
      <c r="E1" s="281"/>
      <c r="F1" s="282"/>
    </row>
    <row r="2" spans="1:6" x14ac:dyDescent="0.25">
      <c r="A2" s="190"/>
      <c r="B2" s="283"/>
      <c r="C2" s="265"/>
      <c r="D2" s="265"/>
      <c r="E2" s="265"/>
      <c r="F2" s="284"/>
    </row>
    <row r="3" spans="1:6" x14ac:dyDescent="0.25">
      <c r="A3" s="190"/>
      <c r="B3" s="400"/>
      <c r="C3" s="399" t="s">
        <v>222</v>
      </c>
      <c r="D3" s="400"/>
      <c r="E3" s="400"/>
      <c r="F3" s="401"/>
    </row>
    <row r="4" spans="1:6" x14ac:dyDescent="0.25">
      <c r="A4" s="190"/>
      <c r="B4" s="286"/>
      <c r="C4" s="286"/>
      <c r="D4" s="286"/>
      <c r="E4" s="286"/>
      <c r="F4" s="287"/>
    </row>
    <row r="5" spans="1:6" x14ac:dyDescent="0.25">
      <c r="A5" s="190"/>
      <c r="B5" s="400"/>
      <c r="C5" s="400" t="s">
        <v>162</v>
      </c>
      <c r="D5" s="400"/>
      <c r="E5" s="400"/>
      <c r="F5" s="401"/>
    </row>
    <row r="6" spans="1:6" x14ac:dyDescent="0.25">
      <c r="A6" s="190"/>
      <c r="B6" s="288"/>
      <c r="C6" s="289"/>
      <c r="D6" s="289"/>
      <c r="E6" s="289"/>
      <c r="F6" s="284"/>
    </row>
    <row r="7" spans="1:6" x14ac:dyDescent="0.25">
      <c r="A7" s="290"/>
      <c r="B7" s="291"/>
      <c r="C7" s="291"/>
      <c r="D7" s="108"/>
      <c r="E7" s="108"/>
      <c r="F7" s="404"/>
    </row>
    <row r="8" spans="1:6" x14ac:dyDescent="0.25">
      <c r="A8" s="190"/>
      <c r="B8" s="292"/>
      <c r="C8" s="292"/>
      <c r="D8" s="292"/>
      <c r="E8" s="292"/>
      <c r="F8" s="293"/>
    </row>
    <row r="9" spans="1:6" x14ac:dyDescent="0.25">
      <c r="A9" s="190"/>
      <c r="B9" s="294" t="s">
        <v>219</v>
      </c>
      <c r="C9" s="659" t="s">
        <v>46</v>
      </c>
      <c r="D9" s="659"/>
      <c r="E9" s="402" t="s">
        <v>206</v>
      </c>
      <c r="F9" s="296"/>
    </row>
    <row r="10" spans="1:6" x14ac:dyDescent="0.25">
      <c r="A10" s="190"/>
      <c r="B10" s="108"/>
      <c r="C10" s="297"/>
      <c r="D10" s="402"/>
      <c r="E10" s="297"/>
      <c r="F10" s="245"/>
    </row>
    <row r="11" spans="1:6" x14ac:dyDescent="0.25">
      <c r="A11" s="190"/>
      <c r="B11" s="108"/>
      <c r="C11" s="402" t="s">
        <v>47</v>
      </c>
      <c r="D11" s="402" t="s">
        <v>5</v>
      </c>
      <c r="E11" s="297"/>
      <c r="F11" s="284"/>
    </row>
    <row r="12" spans="1:6" x14ac:dyDescent="0.25">
      <c r="A12" s="290"/>
      <c r="B12" s="298"/>
      <c r="C12" s="299" t="s">
        <v>48</v>
      </c>
      <c r="D12" s="299" t="s">
        <v>199</v>
      </c>
      <c r="E12" s="299" t="s">
        <v>48</v>
      </c>
      <c r="F12" s="300"/>
    </row>
    <row r="13" spans="1:6" x14ac:dyDescent="0.25">
      <c r="A13" s="190"/>
      <c r="B13" s="301"/>
      <c r="C13" s="302"/>
      <c r="D13" s="222"/>
      <c r="E13" s="222"/>
      <c r="F13" s="398"/>
    </row>
    <row r="14" spans="1:6" x14ac:dyDescent="0.25">
      <c r="A14" s="190"/>
      <c r="B14" s="241" t="s">
        <v>34</v>
      </c>
      <c r="C14" s="396">
        <v>2142.7112552912067</v>
      </c>
      <c r="D14" s="397">
        <v>228.78760482155766</v>
      </c>
      <c r="E14" s="397">
        <v>1641.4445956911165</v>
      </c>
      <c r="F14" s="182"/>
    </row>
    <row r="15" spans="1:6" x14ac:dyDescent="0.25">
      <c r="A15" s="190"/>
      <c r="B15" s="241"/>
      <c r="C15" s="396"/>
      <c r="D15" s="397"/>
      <c r="E15" s="397"/>
      <c r="F15" s="182"/>
    </row>
    <row r="16" spans="1:6" x14ac:dyDescent="0.25">
      <c r="A16" s="190"/>
      <c r="B16" s="241" t="s">
        <v>35</v>
      </c>
      <c r="C16" s="396">
        <v>548.39197687059834</v>
      </c>
      <c r="D16" s="397">
        <v>98.789846921904655</v>
      </c>
      <c r="E16" s="397">
        <v>142.03699528471654</v>
      </c>
      <c r="F16" s="182"/>
    </row>
    <row r="17" spans="1:6" x14ac:dyDescent="0.25">
      <c r="A17" s="190"/>
      <c r="B17" s="241"/>
      <c r="C17" s="396"/>
      <c r="D17" s="397"/>
      <c r="E17" s="397"/>
      <c r="F17" s="182"/>
    </row>
    <row r="18" spans="1:6" x14ac:dyDescent="0.25">
      <c r="A18" s="190"/>
      <c r="B18" s="241" t="s">
        <v>204</v>
      </c>
      <c r="C18" s="396">
        <v>637.03665246439198</v>
      </c>
      <c r="D18" s="397">
        <v>343.24063252278921</v>
      </c>
      <c r="E18" s="397">
        <v>124.6878178456037</v>
      </c>
      <c r="F18" s="182"/>
    </row>
    <row r="19" spans="1:6" x14ac:dyDescent="0.25">
      <c r="A19" s="190"/>
      <c r="B19" s="241"/>
      <c r="C19" s="396"/>
      <c r="D19" s="397"/>
      <c r="E19" s="397"/>
      <c r="F19" s="182"/>
    </row>
    <row r="20" spans="1:6" x14ac:dyDescent="0.25">
      <c r="A20" s="190"/>
      <c r="B20" s="241" t="s">
        <v>36</v>
      </c>
      <c r="C20" s="396">
        <v>294.63149620597716</v>
      </c>
      <c r="D20" s="397">
        <v>480.21823187684686</v>
      </c>
      <c r="E20" s="397">
        <v>688.54554332066186</v>
      </c>
      <c r="F20" s="182"/>
    </row>
    <row r="21" spans="1:6" x14ac:dyDescent="0.25">
      <c r="A21" s="190"/>
      <c r="B21" s="241"/>
      <c r="C21" s="396"/>
      <c r="D21" s="397"/>
      <c r="E21" s="397"/>
      <c r="F21" s="182"/>
    </row>
    <row r="22" spans="1:6" x14ac:dyDescent="0.25">
      <c r="A22" s="190"/>
      <c r="B22" s="241" t="s">
        <v>37</v>
      </c>
      <c r="C22" s="396">
        <v>214.41585313157194</v>
      </c>
      <c r="D22" s="397">
        <v>21.133075670104169</v>
      </c>
      <c r="E22" s="397">
        <v>347.20002354027707</v>
      </c>
      <c r="F22" s="182"/>
    </row>
    <row r="23" spans="1:6" x14ac:dyDescent="0.25">
      <c r="A23" s="190"/>
      <c r="B23" s="241"/>
      <c r="C23" s="396"/>
      <c r="D23" s="397"/>
      <c r="E23" s="397"/>
      <c r="F23" s="182"/>
    </row>
    <row r="24" spans="1:6" x14ac:dyDescent="0.25">
      <c r="A24" s="190"/>
      <c r="B24" s="241" t="s">
        <v>38</v>
      </c>
      <c r="C24" s="396">
        <v>855.27037428637607</v>
      </c>
      <c r="D24" s="397">
        <v>1285.298553244118</v>
      </c>
      <c r="E24" s="397">
        <v>146.60694868810953</v>
      </c>
      <c r="F24" s="182"/>
    </row>
    <row r="25" spans="1:6" x14ac:dyDescent="0.25">
      <c r="A25" s="190"/>
      <c r="B25" s="241"/>
      <c r="C25" s="304"/>
      <c r="D25" s="305"/>
      <c r="E25" s="305"/>
      <c r="F25" s="182"/>
    </row>
    <row r="26" spans="1:6" x14ac:dyDescent="0.25">
      <c r="A26" s="190"/>
      <c r="B26" s="241"/>
      <c r="C26" s="197"/>
      <c r="D26" s="303"/>
      <c r="E26" s="303"/>
      <c r="F26" s="182"/>
    </row>
    <row r="27" spans="1:6" x14ac:dyDescent="0.25">
      <c r="A27" s="306"/>
      <c r="B27" s="307"/>
      <c r="C27" s="308"/>
      <c r="D27" s="308"/>
      <c r="E27" s="308"/>
      <c r="F27" s="309"/>
    </row>
    <row r="28" spans="1:6" x14ac:dyDescent="0.25">
      <c r="A28" s="190"/>
      <c r="B28" s="310" t="s">
        <v>7</v>
      </c>
      <c r="C28" s="37">
        <v>4692.4576082501226</v>
      </c>
      <c r="D28" s="37">
        <v>2457.4679450573203</v>
      </c>
      <c r="E28" s="37">
        <v>3090.5219243704855</v>
      </c>
      <c r="F28" s="182"/>
    </row>
    <row r="29" spans="1:6" x14ac:dyDescent="0.25">
      <c r="A29" s="290"/>
      <c r="B29" s="311"/>
      <c r="C29" s="192"/>
      <c r="D29" s="192"/>
      <c r="E29" s="192"/>
      <c r="F29" s="312"/>
    </row>
    <row r="30" spans="1:6" x14ac:dyDescent="0.25">
      <c r="A30" s="190"/>
      <c r="B30" s="283"/>
      <c r="C30" s="181"/>
      <c r="D30" s="181"/>
      <c r="E30" s="397"/>
      <c r="F30" s="182"/>
    </row>
    <row r="31" spans="1:6" x14ac:dyDescent="0.25">
      <c r="A31" s="190"/>
      <c r="B31" s="294" t="s">
        <v>49</v>
      </c>
      <c r="C31" s="76">
        <v>34193</v>
      </c>
      <c r="D31" s="76">
        <v>16885</v>
      </c>
      <c r="E31" s="403"/>
      <c r="F31" s="182"/>
    </row>
    <row r="32" spans="1:6" x14ac:dyDescent="0.25">
      <c r="A32" s="190"/>
      <c r="B32" s="311"/>
      <c r="C32" s="313"/>
      <c r="D32" s="313"/>
      <c r="E32" s="313"/>
      <c r="F32" s="314"/>
    </row>
    <row r="33" spans="1:6" x14ac:dyDescent="0.25">
      <c r="A33" s="306"/>
      <c r="B33" s="315"/>
      <c r="C33" s="187"/>
      <c r="D33" s="181"/>
      <c r="E33" s="181"/>
      <c r="F33" s="182"/>
    </row>
    <row r="34" spans="1:6" x14ac:dyDescent="0.25">
      <c r="A34" s="190"/>
      <c r="B34" s="316" t="s">
        <v>50</v>
      </c>
      <c r="C34" s="222"/>
      <c r="D34" s="222"/>
      <c r="E34" s="181"/>
      <c r="F34" s="182"/>
    </row>
    <row r="35" spans="1:6" x14ac:dyDescent="0.25">
      <c r="A35" s="190"/>
      <c r="B35" s="317"/>
      <c r="C35" s="318"/>
      <c r="D35" s="222"/>
      <c r="E35" s="319"/>
      <c r="F35" s="182"/>
    </row>
    <row r="36" spans="1:6" x14ac:dyDescent="0.25">
      <c r="A36" s="190"/>
      <c r="B36" s="320" t="s">
        <v>216</v>
      </c>
      <c r="C36" s="396">
        <v>1.5624704403546819</v>
      </c>
      <c r="D36" s="397">
        <v>1.1209838008367095</v>
      </c>
      <c r="E36" s="319">
        <v>0</v>
      </c>
      <c r="F36" s="182"/>
    </row>
    <row r="37" spans="1:6" x14ac:dyDescent="0.25">
      <c r="A37" s="190"/>
      <c r="B37" s="320"/>
      <c r="C37" s="396"/>
      <c r="D37" s="397"/>
      <c r="E37" s="397"/>
      <c r="F37" s="398"/>
    </row>
    <row r="38" spans="1:6" x14ac:dyDescent="0.25">
      <c r="A38" s="190"/>
      <c r="B38" s="283" t="s">
        <v>52</v>
      </c>
      <c r="C38" s="396">
        <v>1.559763503929873</v>
      </c>
      <c r="D38" s="397">
        <v>1.1439258043724352</v>
      </c>
      <c r="E38" s="181"/>
      <c r="F38" s="182"/>
    </row>
    <row r="39" spans="1:6" x14ac:dyDescent="0.25">
      <c r="A39" s="290"/>
      <c r="B39" s="321"/>
      <c r="C39" s="191"/>
      <c r="D39" s="192"/>
      <c r="E39" s="192"/>
      <c r="F39" s="312"/>
    </row>
    <row r="40" spans="1:6" x14ac:dyDescent="0.25">
      <c r="A40" s="190"/>
      <c r="B40" s="283"/>
      <c r="C40" s="421"/>
      <c r="D40" s="181"/>
      <c r="E40" s="397"/>
      <c r="F40" s="182"/>
    </row>
    <row r="41" spans="1:6" x14ac:dyDescent="0.25">
      <c r="A41" s="190"/>
      <c r="B41" s="294" t="s">
        <v>53</v>
      </c>
      <c r="C41" s="76">
        <v>7152050</v>
      </c>
      <c r="D41" s="181"/>
      <c r="E41" s="181"/>
      <c r="F41" s="182"/>
    </row>
    <row r="42" spans="1:6" x14ac:dyDescent="0.25">
      <c r="A42" s="190"/>
      <c r="B42" s="294"/>
      <c r="C42" s="76"/>
      <c r="D42" s="181"/>
      <c r="E42" s="181"/>
      <c r="F42" s="182"/>
    </row>
    <row r="43" spans="1:6" x14ac:dyDescent="0.25">
      <c r="A43" s="190"/>
      <c r="B43" s="294" t="s">
        <v>54</v>
      </c>
      <c r="C43" s="76">
        <v>3618840</v>
      </c>
      <c r="D43" s="181"/>
      <c r="E43" s="181"/>
      <c r="F43" s="182"/>
    </row>
    <row r="44" spans="1:6" x14ac:dyDescent="0.25">
      <c r="A44" s="190"/>
      <c r="B44" s="322"/>
      <c r="C44" s="323"/>
      <c r="D44" s="181"/>
      <c r="E44" s="181"/>
      <c r="F44" s="182"/>
    </row>
    <row r="45" spans="1:6" x14ac:dyDescent="0.25">
      <c r="A45" s="306"/>
      <c r="B45" s="315"/>
      <c r="C45" s="324"/>
      <c r="D45" s="325"/>
      <c r="E45" s="326"/>
      <c r="F45" s="309"/>
    </row>
    <row r="46" spans="1:6" x14ac:dyDescent="0.25">
      <c r="A46" s="190"/>
      <c r="B46" s="327" t="s">
        <v>55</v>
      </c>
      <c r="C46" s="265"/>
      <c r="D46" s="181"/>
      <c r="E46" s="397"/>
      <c r="F46" s="182"/>
    </row>
    <row r="47" spans="1:6" x14ac:dyDescent="0.25">
      <c r="A47" s="190"/>
      <c r="B47" s="320"/>
      <c r="C47" s="265"/>
      <c r="D47" s="181"/>
      <c r="E47" s="397"/>
      <c r="F47" s="182"/>
    </row>
    <row r="48" spans="1:6" x14ac:dyDescent="0.25">
      <c r="A48" s="190"/>
      <c r="B48" s="320" t="s">
        <v>56</v>
      </c>
      <c r="C48" s="397">
        <v>6.7823124209142831</v>
      </c>
      <c r="D48" s="181"/>
      <c r="E48" s="397"/>
      <c r="F48" s="182"/>
    </row>
    <row r="49" spans="1:6" x14ac:dyDescent="0.25">
      <c r="A49" s="190"/>
      <c r="B49" s="320"/>
      <c r="C49" s="397"/>
      <c r="D49" s="181"/>
      <c r="E49" s="397"/>
      <c r="F49" s="182"/>
    </row>
    <row r="50" spans="1:6" x14ac:dyDescent="0.25">
      <c r="A50" s="190"/>
      <c r="B50" s="320" t="s">
        <v>57</v>
      </c>
      <c r="C50" s="397">
        <v>13.404139876313955</v>
      </c>
      <c r="D50" s="181"/>
      <c r="E50" s="397"/>
      <c r="F50" s="182"/>
    </row>
    <row r="51" spans="1:6" x14ac:dyDescent="0.25">
      <c r="A51" s="190"/>
      <c r="B51" s="320"/>
      <c r="C51" s="396"/>
      <c r="D51" s="181"/>
      <c r="E51" s="397"/>
      <c r="F51" s="182"/>
    </row>
    <row r="52" spans="1:6" x14ac:dyDescent="0.25">
      <c r="A52" s="190"/>
      <c r="B52" s="320" t="s">
        <v>217</v>
      </c>
      <c r="C52" s="396">
        <v>80.376055863204783</v>
      </c>
      <c r="D52" s="181"/>
      <c r="E52" s="283"/>
      <c r="F52" s="182"/>
    </row>
    <row r="53" spans="1:6" x14ac:dyDescent="0.25">
      <c r="A53" s="190"/>
      <c r="B53" s="320"/>
      <c r="C53" s="396"/>
      <c r="D53" s="181"/>
      <c r="E53" s="283"/>
      <c r="F53" s="182"/>
    </row>
    <row r="54" spans="1:6" x14ac:dyDescent="0.25">
      <c r="A54" s="190"/>
      <c r="B54" s="320" t="s">
        <v>58</v>
      </c>
      <c r="C54" s="396">
        <v>85.185825922118696</v>
      </c>
      <c r="D54" s="181"/>
      <c r="E54" s="283"/>
      <c r="F54" s="182"/>
    </row>
    <row r="55" spans="1:6" x14ac:dyDescent="0.25">
      <c r="A55" s="290"/>
      <c r="B55" s="321"/>
      <c r="C55" s="328"/>
      <c r="D55" s="192"/>
      <c r="E55" s="311"/>
      <c r="F55" s="312"/>
    </row>
    <row r="56" spans="1:6" x14ac:dyDescent="0.25">
      <c r="A56" s="190"/>
      <c r="B56" s="301"/>
      <c r="C56" s="397"/>
      <c r="D56" s="181"/>
      <c r="E56" s="283"/>
      <c r="F56" s="182"/>
    </row>
    <row r="57" spans="1:6" x14ac:dyDescent="0.25">
      <c r="A57" s="190"/>
      <c r="B57" s="327" t="s">
        <v>59</v>
      </c>
      <c r="C57" s="396"/>
      <c r="D57" s="181"/>
      <c r="E57" s="283"/>
      <c r="F57" s="182"/>
    </row>
    <row r="58" spans="1:6" x14ac:dyDescent="0.25">
      <c r="A58" s="190"/>
      <c r="B58" s="320"/>
      <c r="C58" s="396"/>
      <c r="D58" s="181"/>
      <c r="E58" s="283"/>
      <c r="F58" s="182"/>
    </row>
    <row r="59" spans="1:6" x14ac:dyDescent="0.25">
      <c r="A59" s="190"/>
      <c r="B59" s="317" t="s">
        <v>60</v>
      </c>
      <c r="C59" s="396">
        <v>17.907190453294426</v>
      </c>
      <c r="D59" s="222"/>
      <c r="E59" s="283"/>
      <c r="F59" s="182"/>
    </row>
    <row r="60" spans="1:6" x14ac:dyDescent="0.25">
      <c r="A60" s="190"/>
      <c r="B60" s="317"/>
      <c r="C60" s="197"/>
      <c r="D60" s="222"/>
      <c r="E60" s="265"/>
      <c r="F60" s="182"/>
    </row>
    <row r="61" spans="1:6" x14ac:dyDescent="0.25">
      <c r="A61" s="190"/>
      <c r="B61" s="317" t="s">
        <v>61</v>
      </c>
      <c r="C61" s="396">
        <v>418.94202387915658</v>
      </c>
      <c r="D61" s="222"/>
      <c r="E61" s="266"/>
      <c r="F61" s="173"/>
    </row>
    <row r="62" spans="1:6" x14ac:dyDescent="0.25">
      <c r="A62" s="190"/>
      <c r="B62" s="320"/>
      <c r="C62" s="396"/>
      <c r="D62" s="181"/>
      <c r="E62" s="265"/>
      <c r="F62" s="182"/>
    </row>
    <row r="63" spans="1:6" x14ac:dyDescent="0.25">
      <c r="A63" s="190"/>
      <c r="B63" s="320" t="s">
        <v>218</v>
      </c>
      <c r="C63" s="396">
        <v>51.441648934465192</v>
      </c>
      <c r="D63" s="181"/>
      <c r="E63" s="265"/>
      <c r="F63" s="182"/>
    </row>
    <row r="64" spans="1:6" x14ac:dyDescent="0.25">
      <c r="A64" s="190"/>
      <c r="B64" s="268"/>
      <c r="C64" s="396"/>
      <c r="D64" s="397"/>
      <c r="E64" s="329"/>
      <c r="F64" s="182"/>
    </row>
    <row r="65" spans="1:6" x14ac:dyDescent="0.25">
      <c r="A65" s="190"/>
      <c r="B65" s="267" t="s">
        <v>62</v>
      </c>
      <c r="C65" s="396">
        <v>54.614578240541171</v>
      </c>
      <c r="D65" s="222"/>
      <c r="E65" s="108"/>
      <c r="F65" s="330"/>
    </row>
    <row r="66" spans="1:6" x14ac:dyDescent="0.25">
      <c r="A66" s="190"/>
      <c r="B66" s="330"/>
      <c r="C66" s="331"/>
      <c r="D66" s="222"/>
      <c r="E66" s="108"/>
      <c r="F66" s="330"/>
    </row>
    <row r="67" spans="1:6" x14ac:dyDescent="0.25">
      <c r="A67" s="190"/>
      <c r="B67" s="330"/>
      <c r="C67" s="108"/>
      <c r="D67" s="222"/>
      <c r="E67" s="108"/>
      <c r="F67" s="330"/>
    </row>
    <row r="68" spans="1:6" ht="15.75" thickBot="1" x14ac:dyDescent="0.3">
      <c r="A68" s="332"/>
      <c r="B68" s="333"/>
      <c r="C68" s="334"/>
      <c r="D68" s="334"/>
      <c r="E68" s="334"/>
      <c r="F68" s="333"/>
    </row>
    <row r="69" spans="1:6" ht="15.75" thickTop="1" x14ac:dyDescent="0.25"/>
  </sheetData>
  <mergeCells count="1">
    <mergeCell ref="C9:D9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K41"/>
  <sheetViews>
    <sheetView showGridLines="0" topLeftCell="A13" workbookViewId="0">
      <selection activeCell="B21" sqref="B21"/>
    </sheetView>
  </sheetViews>
  <sheetFormatPr baseColWidth="10" defaultRowHeight="12" x14ac:dyDescent="0.2"/>
  <cols>
    <col min="1" max="1" width="36" style="369" bestFit="1" customWidth="1"/>
    <col min="2" max="2" width="15.140625" style="377" bestFit="1" customWidth="1"/>
    <col min="3" max="3" width="17" style="377" bestFit="1" customWidth="1"/>
    <col min="4" max="4" width="14.140625" style="377" bestFit="1" customWidth="1"/>
    <col min="5" max="5" width="15.140625" style="455" bestFit="1" customWidth="1"/>
    <col min="6" max="6" width="20.28515625" style="377" bestFit="1" customWidth="1"/>
    <col min="7" max="7" width="23.42578125" style="377" bestFit="1" customWidth="1"/>
    <col min="8" max="8" width="15.140625" style="455" bestFit="1" customWidth="1"/>
    <col min="9" max="10" width="11.42578125" style="368"/>
    <col min="11" max="11" width="14.5703125" style="368" customWidth="1"/>
    <col min="12" max="12" width="13.42578125" style="368" bestFit="1" customWidth="1"/>
    <col min="13" max="16384" width="11.42578125" style="368"/>
  </cols>
  <sheetData>
    <row r="2" spans="1:9" s="373" customFormat="1" ht="20.100000000000001" customHeight="1" x14ac:dyDescent="0.2">
      <c r="A2" s="93" t="s">
        <v>223</v>
      </c>
      <c r="B2" s="653" t="s">
        <v>8</v>
      </c>
      <c r="C2" s="653"/>
      <c r="D2" s="653"/>
      <c r="E2" s="653"/>
      <c r="F2" s="653"/>
      <c r="G2" s="649" t="s">
        <v>227</v>
      </c>
      <c r="H2" s="649"/>
    </row>
    <row r="3" spans="1:9" ht="12.75" thickBot="1" x14ac:dyDescent="0.25"/>
    <row r="4" spans="1:9" ht="12.75" thickTop="1" x14ac:dyDescent="0.2">
      <c r="A4" s="561"/>
      <c r="B4" s="650" t="s">
        <v>262</v>
      </c>
      <c r="C4" s="651"/>
      <c r="D4" s="651"/>
      <c r="E4" s="651"/>
      <c r="F4" s="586"/>
      <c r="G4" s="586"/>
      <c r="H4" s="587"/>
      <c r="I4" s="481"/>
    </row>
    <row r="5" spans="1:9" ht="19.5" customHeight="1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73" t="s">
        <v>4</v>
      </c>
      <c r="F5" s="588" t="s">
        <v>5</v>
      </c>
      <c r="G5" s="588" t="s">
        <v>6</v>
      </c>
      <c r="H5" s="589" t="s">
        <v>7</v>
      </c>
      <c r="I5" s="481"/>
    </row>
    <row r="6" spans="1:9" ht="19.5" customHeight="1" thickTop="1" x14ac:dyDescent="0.2">
      <c r="A6" s="430" t="s">
        <v>9</v>
      </c>
      <c r="B6" s="465"/>
      <c r="C6" s="465"/>
      <c r="D6" s="465"/>
      <c r="E6" s="466"/>
      <c r="F6" s="465"/>
      <c r="G6" s="465"/>
      <c r="H6" s="467"/>
      <c r="I6" s="481"/>
    </row>
    <row r="7" spans="1:9" x14ac:dyDescent="0.2">
      <c r="A7" s="430" t="s">
        <v>245</v>
      </c>
      <c r="B7" s="465">
        <v>183098943.34999999</v>
      </c>
      <c r="C7" s="465">
        <v>57051902.32</v>
      </c>
      <c r="D7" s="465">
        <v>26503249</v>
      </c>
      <c r="E7" s="466">
        <v>266654094.66999999</v>
      </c>
      <c r="F7" s="465"/>
      <c r="G7" s="465"/>
      <c r="H7" s="466">
        <v>266654094.66999999</v>
      </c>
    </row>
    <row r="8" spans="1:9" x14ac:dyDescent="0.2">
      <c r="A8" s="430" t="s">
        <v>246</v>
      </c>
      <c r="B8" s="465">
        <v>113191319.09</v>
      </c>
      <c r="C8" s="465">
        <v>46637931.649999999</v>
      </c>
      <c r="D8" s="465">
        <v>22005101.879999999</v>
      </c>
      <c r="E8" s="466">
        <v>181834352.62</v>
      </c>
      <c r="F8" s="465"/>
      <c r="G8" s="465"/>
      <c r="H8" s="466">
        <v>181834352.62</v>
      </c>
    </row>
    <row r="9" spans="1:9" x14ac:dyDescent="0.2">
      <c r="A9" s="430" t="s">
        <v>228</v>
      </c>
      <c r="B9" s="465">
        <v>296290262.44</v>
      </c>
      <c r="C9" s="465">
        <v>103689833.97</v>
      </c>
      <c r="D9" s="465">
        <v>48508350.880000003</v>
      </c>
      <c r="E9" s="466">
        <v>448488447.29000002</v>
      </c>
      <c r="F9" s="466"/>
      <c r="G9" s="466"/>
      <c r="H9" s="466">
        <v>448488447.29000002</v>
      </c>
    </row>
    <row r="10" spans="1:9" x14ac:dyDescent="0.2">
      <c r="A10" s="430" t="s">
        <v>247</v>
      </c>
      <c r="B10" s="465"/>
      <c r="C10" s="465"/>
      <c r="D10" s="465"/>
      <c r="E10" s="466"/>
      <c r="F10" s="465">
        <v>142636360.88</v>
      </c>
      <c r="G10" s="465"/>
      <c r="H10" s="466">
        <v>142636360.88</v>
      </c>
    </row>
    <row r="11" spans="1:9" ht="12.75" thickBot="1" x14ac:dyDescent="0.25">
      <c r="A11" s="430" t="s">
        <v>249</v>
      </c>
      <c r="B11" s="465">
        <v>17935503.300000001</v>
      </c>
      <c r="C11" s="465">
        <v>6117573.1799999997</v>
      </c>
      <c r="D11" s="465">
        <v>2361146.0299999998</v>
      </c>
      <c r="E11" s="466">
        <v>26414222.510000002</v>
      </c>
      <c r="F11" s="465">
        <v>4645.2299999999996</v>
      </c>
      <c r="G11" s="465">
        <v>175816.75</v>
      </c>
      <c r="H11" s="466">
        <v>26594684.489999998</v>
      </c>
    </row>
    <row r="12" spans="1:9" s="369" customFormat="1" ht="13.5" thickTop="1" thickBot="1" x14ac:dyDescent="0.25">
      <c r="A12" s="372" t="s">
        <v>230</v>
      </c>
      <c r="B12" s="471">
        <v>314225765.74000001</v>
      </c>
      <c r="C12" s="471">
        <v>109807407.15000001</v>
      </c>
      <c r="D12" s="471">
        <v>50869496.909999996</v>
      </c>
      <c r="E12" s="471">
        <v>474902669.80000001</v>
      </c>
      <c r="F12" s="471">
        <v>142641006.11000001</v>
      </c>
      <c r="G12" s="471">
        <v>175816.75</v>
      </c>
      <c r="H12" s="473">
        <v>617719492.65999997</v>
      </c>
    </row>
    <row r="13" spans="1:9" ht="12.75" thickTop="1" x14ac:dyDescent="0.2">
      <c r="A13" s="430" t="s">
        <v>231</v>
      </c>
      <c r="B13" s="465"/>
      <c r="C13" s="465"/>
      <c r="D13" s="465"/>
      <c r="E13" s="466"/>
      <c r="F13" s="465"/>
      <c r="G13" s="465"/>
      <c r="H13" s="466"/>
    </row>
    <row r="14" spans="1:9" x14ac:dyDescent="0.2">
      <c r="A14" s="430" t="s">
        <v>232</v>
      </c>
      <c r="B14" s="465"/>
      <c r="C14" s="465"/>
      <c r="D14" s="465"/>
      <c r="E14" s="466"/>
      <c r="F14" s="465"/>
      <c r="G14" s="465"/>
      <c r="H14" s="466"/>
    </row>
    <row r="15" spans="1:9" x14ac:dyDescent="0.2">
      <c r="A15" s="430" t="s">
        <v>250</v>
      </c>
      <c r="B15" s="465">
        <v>62367970.890000001</v>
      </c>
      <c r="C15" s="465">
        <v>21539410.039999999</v>
      </c>
      <c r="D15" s="465">
        <v>11902304.17</v>
      </c>
      <c r="E15" s="466">
        <v>95809685.099999994</v>
      </c>
      <c r="F15" s="465">
        <v>18522246.969999999</v>
      </c>
      <c r="G15" s="465"/>
      <c r="H15" s="466">
        <v>114331932.06999999</v>
      </c>
    </row>
    <row r="16" spans="1:9" x14ac:dyDescent="0.2">
      <c r="A16" s="430" t="s">
        <v>251</v>
      </c>
      <c r="B16" s="465">
        <v>125549225.65000001</v>
      </c>
      <c r="C16" s="465">
        <v>46215713.25</v>
      </c>
      <c r="D16" s="465">
        <v>36855557.700000003</v>
      </c>
      <c r="E16" s="466">
        <v>208620496.59999999</v>
      </c>
      <c r="F16" s="465">
        <v>61006061.729999997</v>
      </c>
      <c r="G16" s="465"/>
      <c r="H16" s="466">
        <v>269626558.32999998</v>
      </c>
    </row>
    <row r="17" spans="1:11" x14ac:dyDescent="0.2">
      <c r="A17" s="430" t="s">
        <v>233</v>
      </c>
      <c r="B17" s="465">
        <v>187917196.53999999</v>
      </c>
      <c r="C17" s="465">
        <v>67755123.290000007</v>
      </c>
      <c r="D17" s="465">
        <v>48757861.869999997</v>
      </c>
      <c r="E17" s="466">
        <v>304430181.69999999</v>
      </c>
      <c r="F17" s="465">
        <v>79528308.700000003</v>
      </c>
      <c r="G17" s="465"/>
      <c r="H17" s="466">
        <v>383958490.39999998</v>
      </c>
    </row>
    <row r="18" spans="1:11" x14ac:dyDescent="0.2">
      <c r="A18" s="430" t="s">
        <v>234</v>
      </c>
      <c r="B18" s="465"/>
      <c r="C18" s="465"/>
      <c r="D18" s="465"/>
      <c r="E18" s="466"/>
      <c r="F18" s="465"/>
      <c r="G18" s="465"/>
      <c r="H18" s="466"/>
    </row>
    <row r="19" spans="1:11" x14ac:dyDescent="0.2">
      <c r="A19" s="430" t="s">
        <v>171</v>
      </c>
      <c r="B19" s="465"/>
      <c r="C19" s="465"/>
      <c r="D19" s="465"/>
      <c r="E19" s="466"/>
      <c r="F19" s="465"/>
      <c r="G19" s="465"/>
      <c r="H19" s="466"/>
    </row>
    <row r="20" spans="1:11" x14ac:dyDescent="0.2">
      <c r="A20" s="430" t="s">
        <v>252</v>
      </c>
      <c r="B20" s="465">
        <v>81864556.5</v>
      </c>
      <c r="C20" s="465">
        <v>28462097.879999999</v>
      </c>
      <c r="D20" s="465">
        <v>15797301.390000001</v>
      </c>
      <c r="E20" s="466">
        <v>126123955.77</v>
      </c>
      <c r="F20" s="465">
        <v>22122249.489999998</v>
      </c>
      <c r="G20" s="465"/>
      <c r="H20" s="466">
        <v>148246205.25999999</v>
      </c>
    </row>
    <row r="21" spans="1:11" x14ac:dyDescent="0.2">
      <c r="A21" s="430" t="s">
        <v>253</v>
      </c>
      <c r="B21" s="465">
        <v>24045284.850000001</v>
      </c>
      <c r="C21" s="465">
        <v>8402717.75</v>
      </c>
      <c r="D21" s="465">
        <v>3892652.02</v>
      </c>
      <c r="E21" s="466">
        <v>36340654.619999997</v>
      </c>
      <c r="F21" s="465">
        <v>10915219.99</v>
      </c>
      <c r="G21" s="465"/>
      <c r="H21" s="466">
        <v>47255874.609999999</v>
      </c>
    </row>
    <row r="22" spans="1:11" x14ac:dyDescent="0.2">
      <c r="A22" s="430" t="s">
        <v>269</v>
      </c>
      <c r="B22" s="465">
        <v>105909841.34999999</v>
      </c>
      <c r="C22" s="465">
        <v>36864815.630000003</v>
      </c>
      <c r="D22" s="465">
        <v>19689953.41</v>
      </c>
      <c r="E22" s="466">
        <v>162464610.38999999</v>
      </c>
      <c r="F22" s="465">
        <v>33037469.48</v>
      </c>
      <c r="G22" s="465"/>
      <c r="H22" s="466">
        <v>195502079.87</v>
      </c>
    </row>
    <row r="23" spans="1:11" x14ac:dyDescent="0.2">
      <c r="A23" s="430" t="s">
        <v>172</v>
      </c>
      <c r="B23" s="465"/>
      <c r="C23" s="465"/>
      <c r="D23" s="465"/>
      <c r="E23" s="466"/>
      <c r="F23" s="465"/>
      <c r="G23" s="465"/>
      <c r="H23" s="466"/>
    </row>
    <row r="24" spans="1:11" x14ac:dyDescent="0.2">
      <c r="A24" s="430" t="s">
        <v>255</v>
      </c>
      <c r="B24" s="465">
        <v>39735564.850000001</v>
      </c>
      <c r="C24" s="465">
        <v>9687030.7200000007</v>
      </c>
      <c r="D24" s="465">
        <v>6533586.4199999999</v>
      </c>
      <c r="E24" s="466">
        <v>55956181.990000002</v>
      </c>
      <c r="F24" s="465">
        <v>10847498.51</v>
      </c>
      <c r="G24" s="465"/>
      <c r="H24" s="466">
        <v>66803680.5</v>
      </c>
      <c r="K24" s="198"/>
    </row>
    <row r="25" spans="1:11" x14ac:dyDescent="0.2">
      <c r="A25" s="430" t="s">
        <v>256</v>
      </c>
      <c r="B25" s="465">
        <v>40153671</v>
      </c>
      <c r="C25" s="465">
        <v>14031855</v>
      </c>
      <c r="D25" s="465">
        <v>6500412</v>
      </c>
      <c r="E25" s="466">
        <v>60685939</v>
      </c>
      <c r="F25" s="465">
        <v>18227531</v>
      </c>
      <c r="G25" s="465"/>
      <c r="H25" s="466">
        <v>78913470</v>
      </c>
    </row>
    <row r="26" spans="1:11" x14ac:dyDescent="0.2">
      <c r="A26" s="430" t="s">
        <v>257</v>
      </c>
      <c r="B26" s="465">
        <v>12889860.890000001</v>
      </c>
      <c r="C26" s="465">
        <v>4504411.66</v>
      </c>
      <c r="D26" s="465">
        <v>2086718.54</v>
      </c>
      <c r="E26" s="466">
        <v>19480991.09</v>
      </c>
      <c r="F26" s="465">
        <v>5851279.3300000001</v>
      </c>
      <c r="G26" s="465"/>
      <c r="H26" s="466">
        <v>25332270.420000002</v>
      </c>
    </row>
    <row r="27" spans="1:11" x14ac:dyDescent="0.2">
      <c r="A27" s="430" t="s">
        <v>270</v>
      </c>
      <c r="B27" s="465">
        <v>92779097</v>
      </c>
      <c r="C27" s="465">
        <v>28223298</v>
      </c>
      <c r="D27" s="465">
        <v>15120717</v>
      </c>
      <c r="E27" s="466">
        <v>136123112</v>
      </c>
      <c r="F27" s="465">
        <v>34926309</v>
      </c>
      <c r="G27" s="465"/>
      <c r="H27" s="466">
        <v>171049421</v>
      </c>
    </row>
    <row r="28" spans="1:11" ht="12.75" thickBot="1" x14ac:dyDescent="0.25">
      <c r="A28" s="430" t="s">
        <v>239</v>
      </c>
      <c r="B28" s="465">
        <v>198688938</v>
      </c>
      <c r="C28" s="465">
        <v>65088113</v>
      </c>
      <c r="D28" s="465">
        <v>34810671</v>
      </c>
      <c r="E28" s="466">
        <v>298587722</v>
      </c>
      <c r="F28" s="465">
        <v>67963778</v>
      </c>
      <c r="G28" s="465"/>
      <c r="H28" s="466">
        <v>366551501</v>
      </c>
    </row>
    <row r="29" spans="1:11" s="369" customFormat="1" ht="13.5" thickTop="1" thickBot="1" x14ac:dyDescent="0.25">
      <c r="A29" s="372" t="s">
        <v>240</v>
      </c>
      <c r="B29" s="471">
        <v>386606135</v>
      </c>
      <c r="C29" s="471">
        <v>132843237</v>
      </c>
      <c r="D29" s="471">
        <v>83568533</v>
      </c>
      <c r="E29" s="471">
        <v>603017904</v>
      </c>
      <c r="F29" s="471">
        <v>147492087</v>
      </c>
      <c r="G29" s="471"/>
      <c r="H29" s="473">
        <v>750509991</v>
      </c>
    </row>
    <row r="30" spans="1:11" s="369" customFormat="1" ht="12.75" thickTop="1" x14ac:dyDescent="0.2">
      <c r="A30" s="495" t="s">
        <v>229</v>
      </c>
      <c r="B30" s="554">
        <v>-72380369</v>
      </c>
      <c r="C30" s="554">
        <v>-23035829</v>
      </c>
      <c r="D30" s="554">
        <v>-32699036</v>
      </c>
      <c r="E30" s="554">
        <v>-128115234</v>
      </c>
      <c r="F30" s="554">
        <v>-4851081</v>
      </c>
      <c r="G30" s="554">
        <v>175816.75</v>
      </c>
      <c r="H30" s="554">
        <v>-132790499</v>
      </c>
    </row>
    <row r="31" spans="1:11" x14ac:dyDescent="0.2">
      <c r="A31" s="430" t="s">
        <v>241</v>
      </c>
      <c r="B31" s="465"/>
      <c r="C31" s="465"/>
      <c r="D31" s="465"/>
      <c r="E31" s="466"/>
      <c r="F31" s="465"/>
      <c r="G31" s="465"/>
      <c r="H31" s="465"/>
    </row>
    <row r="32" spans="1:11" x14ac:dyDescent="0.2">
      <c r="A32" s="430" t="s">
        <v>263</v>
      </c>
      <c r="B32" s="465">
        <v>2721270.43</v>
      </c>
      <c r="C32" s="465">
        <v>950958.73</v>
      </c>
      <c r="D32" s="465">
        <v>440542.3</v>
      </c>
      <c r="E32" s="465">
        <v>4112771.46</v>
      </c>
      <c r="F32" s="465">
        <v>1235304.43</v>
      </c>
      <c r="G32" s="465"/>
      <c r="H32" s="465">
        <v>5348075.8899999997</v>
      </c>
    </row>
    <row r="33" spans="1:8" x14ac:dyDescent="0.2">
      <c r="A33" s="430" t="s">
        <v>264</v>
      </c>
      <c r="B33" s="465">
        <v>344954.63</v>
      </c>
      <c r="C33" s="465">
        <v>120545.76</v>
      </c>
      <c r="D33" s="465">
        <v>55844.14</v>
      </c>
      <c r="E33" s="465">
        <v>521344.53</v>
      </c>
      <c r="F33" s="465">
        <v>156590.25</v>
      </c>
      <c r="G33" s="465"/>
      <c r="H33" s="465">
        <v>677934.78</v>
      </c>
    </row>
    <row r="34" spans="1:8" s="369" customFormat="1" x14ac:dyDescent="0.2">
      <c r="A34" s="430" t="s">
        <v>266</v>
      </c>
      <c r="B34" s="466">
        <v>2376315.7999999998</v>
      </c>
      <c r="C34" s="466">
        <v>830412.97</v>
      </c>
      <c r="D34" s="466">
        <v>384698.16</v>
      </c>
      <c r="E34" s="466">
        <v>3591426.93</v>
      </c>
      <c r="F34" s="466">
        <v>1078714.18</v>
      </c>
      <c r="G34" s="466"/>
      <c r="H34" s="466">
        <v>4670141.1100000003</v>
      </c>
    </row>
    <row r="35" spans="1:8" x14ac:dyDescent="0.2">
      <c r="A35" s="430" t="s">
        <v>243</v>
      </c>
      <c r="B35" s="465"/>
      <c r="C35" s="465"/>
      <c r="D35" s="465"/>
      <c r="E35" s="466"/>
      <c r="F35" s="465"/>
      <c r="G35" s="465"/>
      <c r="H35" s="465"/>
    </row>
    <row r="36" spans="1:8" x14ac:dyDescent="0.2">
      <c r="A36" s="430" t="s">
        <v>260</v>
      </c>
      <c r="B36" s="465">
        <v>16660226.609999999</v>
      </c>
      <c r="C36" s="465">
        <v>5821980.4900000002</v>
      </c>
      <c r="D36" s="465">
        <v>2697096.91</v>
      </c>
      <c r="E36" s="465">
        <v>25179304.010000002</v>
      </c>
      <c r="F36" s="465">
        <v>7562815.5099999998</v>
      </c>
      <c r="G36" s="465"/>
      <c r="H36" s="465">
        <v>32742119.52</v>
      </c>
    </row>
    <row r="37" spans="1:8" x14ac:dyDescent="0.2">
      <c r="A37" s="430" t="s">
        <v>261</v>
      </c>
      <c r="B37" s="465">
        <v>12042482.16</v>
      </c>
      <c r="C37" s="465">
        <v>4208291.8899999997</v>
      </c>
      <c r="D37" s="465">
        <v>1949537.8</v>
      </c>
      <c r="E37" s="465">
        <v>18200311.850000001</v>
      </c>
      <c r="F37" s="465">
        <v>5466616.5899999999</v>
      </c>
      <c r="G37" s="465"/>
      <c r="H37" s="465">
        <v>23666928.440000001</v>
      </c>
    </row>
    <row r="38" spans="1:8" s="369" customFormat="1" x14ac:dyDescent="0.2">
      <c r="A38" s="490" t="s">
        <v>244</v>
      </c>
      <c r="B38" s="466">
        <v>4617744.45</v>
      </c>
      <c r="C38" s="466">
        <v>1613688.6</v>
      </c>
      <c r="D38" s="466">
        <v>747559.11</v>
      </c>
      <c r="E38" s="466">
        <v>6978992.1600000001</v>
      </c>
      <c r="F38" s="466">
        <v>2096198.92</v>
      </c>
      <c r="G38" s="466"/>
      <c r="H38" s="466">
        <v>9075191.0800000001</v>
      </c>
    </row>
    <row r="39" spans="1:8" ht="12.75" thickBot="1" x14ac:dyDescent="0.25">
      <c r="A39" s="491" t="s">
        <v>10</v>
      </c>
      <c r="B39" s="555">
        <v>16992525.030000001</v>
      </c>
      <c r="C39" s="555">
        <v>5938103.4800000004</v>
      </c>
      <c r="D39" s="555">
        <v>2750892.17</v>
      </c>
      <c r="E39" s="554">
        <v>25681520.68</v>
      </c>
      <c r="F39" s="555">
        <v>7713660.4400000004</v>
      </c>
      <c r="G39" s="555"/>
      <c r="H39" s="555">
        <v>33395181.120000001</v>
      </c>
    </row>
    <row r="40" spans="1:8" s="369" customFormat="1" ht="13.5" thickTop="1" thickBot="1" x14ac:dyDescent="0.25">
      <c r="A40" s="372" t="s">
        <v>11</v>
      </c>
      <c r="B40" s="471">
        <v>-48393784</v>
      </c>
      <c r="C40" s="471">
        <v>-14653624</v>
      </c>
      <c r="D40" s="471">
        <v>-28815886</v>
      </c>
      <c r="E40" s="471">
        <v>-91863295</v>
      </c>
      <c r="F40" s="471">
        <v>6037493</v>
      </c>
      <c r="G40" s="471">
        <v>175816.75</v>
      </c>
      <c r="H40" s="473">
        <v>-85649985</v>
      </c>
    </row>
    <row r="41" spans="1:8" ht="12.75" thickTop="1" x14ac:dyDescent="0.2">
      <c r="E41" s="377"/>
      <c r="H41" s="377"/>
    </row>
  </sheetData>
  <mergeCells count="3">
    <mergeCell ref="G2:H2"/>
    <mergeCell ref="B4:E4"/>
    <mergeCell ref="B2:F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0"/>
  <sheetViews>
    <sheetView showGridLines="0" workbookViewId="0">
      <selection activeCell="I27" sqref="I27:J28"/>
    </sheetView>
  </sheetViews>
  <sheetFormatPr baseColWidth="10" defaultRowHeight="15" x14ac:dyDescent="0.25"/>
  <cols>
    <col min="1" max="1" width="24.85546875" style="1" customWidth="1"/>
    <col min="2" max="2" width="25.5703125" style="1" customWidth="1"/>
    <col min="3" max="3" width="21.140625" style="1" customWidth="1"/>
    <col min="4" max="4" width="18.5703125" style="1" customWidth="1"/>
    <col min="5" max="5" width="19.42578125" style="1" customWidth="1"/>
    <col min="6" max="6" width="11.42578125" style="1"/>
    <col min="7" max="7" width="11.7109375" style="1" bestFit="1" customWidth="1"/>
    <col min="8" max="16384" width="11.42578125" style="1"/>
  </cols>
  <sheetData>
    <row r="1" spans="1:7" ht="15.75" thickTop="1" x14ac:dyDescent="0.25">
      <c r="A1" s="229" t="s">
        <v>28</v>
      </c>
      <c r="B1" s="230"/>
      <c r="C1" s="231"/>
      <c r="D1" s="231"/>
      <c r="E1" s="231"/>
      <c r="F1" s="231"/>
      <c r="G1" s="232"/>
    </row>
    <row r="2" spans="1:7" x14ac:dyDescent="0.25">
      <c r="A2" s="233"/>
      <c r="B2" s="234"/>
      <c r="C2" s="235"/>
      <c r="D2" s="235"/>
      <c r="E2" s="235"/>
      <c r="F2" s="235"/>
      <c r="G2" s="236"/>
    </row>
    <row r="3" spans="1:7" x14ac:dyDescent="0.25">
      <c r="A3" s="390" t="s">
        <v>223</v>
      </c>
      <c r="B3" s="392"/>
      <c r="C3" s="171"/>
      <c r="D3" s="171"/>
      <c r="E3" s="171"/>
      <c r="F3" s="171"/>
      <c r="G3" s="239"/>
    </row>
    <row r="4" spans="1:7" x14ac:dyDescent="0.25">
      <c r="A4" s="240"/>
      <c r="B4" s="241"/>
      <c r="C4" s="171"/>
      <c r="D4" s="171"/>
      <c r="E4" s="171"/>
      <c r="F4" s="171"/>
      <c r="G4" s="239"/>
    </row>
    <row r="5" spans="1:7" x14ac:dyDescent="0.25">
      <c r="A5" s="240"/>
      <c r="B5" s="241"/>
      <c r="C5" s="655" t="s">
        <v>30</v>
      </c>
      <c r="D5" s="656"/>
      <c r="E5" s="656"/>
      <c r="F5" s="656"/>
      <c r="G5" s="657"/>
    </row>
    <row r="6" spans="1:7" x14ac:dyDescent="0.25">
      <c r="A6" s="240"/>
      <c r="B6" s="241"/>
      <c r="C6" s="171"/>
      <c r="D6" s="171"/>
      <c r="E6" s="171"/>
      <c r="F6" s="171"/>
      <c r="G6" s="239"/>
    </row>
    <row r="7" spans="1:7" ht="15.75" thickBot="1" x14ac:dyDescent="0.3">
      <c r="A7" s="244"/>
      <c r="B7" s="389"/>
      <c r="C7" s="181"/>
      <c r="D7" s="181"/>
      <c r="E7" s="181"/>
      <c r="F7" s="181"/>
      <c r="G7" s="245"/>
    </row>
    <row r="8" spans="1:7" ht="15.75" thickTop="1" x14ac:dyDescent="0.25">
      <c r="A8" s="246"/>
      <c r="B8" s="247"/>
      <c r="C8" s="176"/>
      <c r="D8" s="176"/>
      <c r="E8" s="176"/>
      <c r="F8" s="176"/>
      <c r="G8" s="248"/>
    </row>
    <row r="9" spans="1:7" x14ac:dyDescent="0.25">
      <c r="A9" s="240"/>
      <c r="B9" s="241" t="s">
        <v>31</v>
      </c>
      <c r="C9" s="636" t="s">
        <v>32</v>
      </c>
      <c r="D9" s="637"/>
      <c r="E9" s="637"/>
      <c r="F9" s="637"/>
      <c r="G9" s="638"/>
    </row>
    <row r="10" spans="1:7" ht="15.75" thickBot="1" x14ac:dyDescent="0.3">
      <c r="A10" s="249"/>
      <c r="B10" s="250"/>
      <c r="C10" s="251"/>
      <c r="D10" s="251"/>
      <c r="E10" s="251"/>
      <c r="F10" s="251"/>
      <c r="G10" s="252"/>
    </row>
    <row r="11" spans="1:7" ht="15.75" thickTop="1" x14ac:dyDescent="0.25">
      <c r="A11" s="233"/>
      <c r="B11" s="234"/>
      <c r="C11" s="253"/>
      <c r="D11" s="253"/>
      <c r="E11" s="253"/>
      <c r="F11" s="253"/>
      <c r="G11" s="254"/>
    </row>
    <row r="12" spans="1:7" x14ac:dyDescent="0.25">
      <c r="A12" s="233"/>
      <c r="B12" s="241"/>
      <c r="C12" s="255" t="s">
        <v>33</v>
      </c>
      <c r="D12" s="255" t="s">
        <v>5</v>
      </c>
      <c r="E12" s="255" t="s">
        <v>7</v>
      </c>
      <c r="F12" s="255"/>
      <c r="G12" s="254"/>
    </row>
    <row r="13" spans="1:7" x14ac:dyDescent="0.25">
      <c r="A13" s="233"/>
      <c r="B13" s="241"/>
      <c r="C13" s="388"/>
      <c r="D13" s="255"/>
      <c r="E13" s="255"/>
      <c r="F13" s="255"/>
      <c r="G13" s="254"/>
    </row>
    <row r="14" spans="1:7" x14ac:dyDescent="0.25">
      <c r="A14" s="233"/>
      <c r="B14" s="241" t="s">
        <v>34</v>
      </c>
      <c r="C14" s="171">
        <v>128802552.30125828</v>
      </c>
      <c r="D14" s="171">
        <v>19604067.455793928</v>
      </c>
      <c r="E14" s="172">
        <v>148406619.75705221</v>
      </c>
      <c r="F14" s="171"/>
      <c r="G14" s="254"/>
    </row>
    <row r="15" spans="1:7" x14ac:dyDescent="0.25">
      <c r="A15" s="233"/>
      <c r="B15" s="241"/>
      <c r="C15" s="171"/>
      <c r="D15" s="171"/>
      <c r="E15" s="172"/>
      <c r="F15" s="171"/>
      <c r="G15" s="254"/>
    </row>
    <row r="16" spans="1:7" x14ac:dyDescent="0.25">
      <c r="A16" s="233"/>
      <c r="B16" s="241" t="s">
        <v>35</v>
      </c>
      <c r="C16" s="171">
        <v>31813741.100780714</v>
      </c>
      <c r="D16" s="171">
        <v>3343037.9076035232</v>
      </c>
      <c r="E16" s="172">
        <v>35156779.008384235</v>
      </c>
      <c r="F16" s="171"/>
      <c r="G16" s="254"/>
    </row>
    <row r="17" spans="1:10" x14ac:dyDescent="0.25">
      <c r="A17" s="233"/>
      <c r="B17" s="241"/>
      <c r="C17" s="171"/>
      <c r="D17" s="171"/>
      <c r="E17" s="172"/>
      <c r="F17" s="171"/>
      <c r="G17" s="254"/>
    </row>
    <row r="18" spans="1:10" x14ac:dyDescent="0.25">
      <c r="A18" s="233"/>
      <c r="B18" s="241" t="s">
        <v>204</v>
      </c>
      <c r="C18" s="171">
        <v>51606644.462163337</v>
      </c>
      <c r="D18" s="171">
        <v>11604954.977795722</v>
      </c>
      <c r="E18" s="172">
        <v>63211599.439959057</v>
      </c>
      <c r="F18" s="171"/>
      <c r="G18" s="254"/>
    </row>
    <row r="19" spans="1:10" x14ac:dyDescent="0.25">
      <c r="A19" s="233"/>
      <c r="B19" s="241"/>
      <c r="C19" s="171"/>
      <c r="D19" s="171"/>
      <c r="E19" s="172"/>
      <c r="F19" s="171"/>
      <c r="G19" s="254"/>
    </row>
    <row r="20" spans="1:10" x14ac:dyDescent="0.25">
      <c r="A20" s="233"/>
      <c r="B20" s="241" t="s">
        <v>36</v>
      </c>
      <c r="C20" s="171">
        <v>16243332.505702838</v>
      </c>
      <c r="D20" s="171">
        <v>9186315.2669646628</v>
      </c>
      <c r="E20" s="172">
        <v>25429647.772667501</v>
      </c>
      <c r="F20" s="171"/>
      <c r="G20" s="254"/>
    </row>
    <row r="21" spans="1:10" x14ac:dyDescent="0.25">
      <c r="A21" s="233"/>
      <c r="B21" s="241"/>
      <c r="C21" s="171"/>
      <c r="D21" s="171"/>
      <c r="E21" s="172"/>
      <c r="F21" s="171"/>
      <c r="G21" s="254"/>
    </row>
    <row r="22" spans="1:10" x14ac:dyDescent="0.25">
      <c r="A22" s="233"/>
      <c r="B22" s="241" t="s">
        <v>37</v>
      </c>
      <c r="C22" s="171">
        <v>13985158.548861526</v>
      </c>
      <c r="D22" s="171">
        <v>1086063.2007097078</v>
      </c>
      <c r="E22" s="172">
        <v>15071221.749571234</v>
      </c>
      <c r="F22" s="171"/>
      <c r="G22" s="254"/>
    </row>
    <row r="23" spans="1:10" x14ac:dyDescent="0.25">
      <c r="A23" s="233"/>
      <c r="B23" s="241"/>
      <c r="C23" s="171"/>
      <c r="D23" s="171"/>
      <c r="E23" s="172"/>
      <c r="F23" s="171"/>
      <c r="G23" s="254"/>
    </row>
    <row r="24" spans="1:10" x14ac:dyDescent="0.25">
      <c r="A24" s="233"/>
      <c r="B24" s="241" t="s">
        <v>38</v>
      </c>
      <c r="C24" s="171">
        <v>61978732.757686488</v>
      </c>
      <c r="D24" s="171">
        <v>34703859.242855445</v>
      </c>
      <c r="E24" s="172">
        <v>96682592.000541925</v>
      </c>
      <c r="F24" s="171"/>
      <c r="G24" s="254"/>
    </row>
    <row r="25" spans="1:10" x14ac:dyDescent="0.25">
      <c r="A25" s="233"/>
      <c r="B25" s="241"/>
      <c r="C25" s="171"/>
      <c r="D25" s="171"/>
      <c r="E25" s="172"/>
      <c r="F25" s="172"/>
      <c r="G25" s="254"/>
    </row>
    <row r="26" spans="1:10" x14ac:dyDescent="0.25">
      <c r="A26" s="233"/>
      <c r="B26" s="241"/>
      <c r="C26" s="32"/>
      <c r="D26" s="32"/>
      <c r="E26" s="32"/>
      <c r="F26" s="32"/>
      <c r="G26" s="254"/>
    </row>
    <row r="27" spans="1:10" x14ac:dyDescent="0.25">
      <c r="A27" s="233"/>
      <c r="B27" s="241" t="s">
        <v>7</v>
      </c>
      <c r="C27" s="32">
        <v>304430161.67645317</v>
      </c>
      <c r="D27" s="32">
        <v>79528298.051723003</v>
      </c>
      <c r="E27" s="32">
        <v>383958459.72817612</v>
      </c>
      <c r="F27" s="32"/>
      <c r="G27" s="256">
        <v>0.64099016707293821</v>
      </c>
      <c r="I27" s="168"/>
      <c r="J27" s="168"/>
    </row>
    <row r="28" spans="1:10" x14ac:dyDescent="0.25">
      <c r="A28" s="233"/>
      <c r="B28" s="234"/>
      <c r="C28" s="235"/>
      <c r="D28" s="235"/>
      <c r="E28" s="235"/>
      <c r="F28" s="257"/>
      <c r="G28" s="254"/>
    </row>
    <row r="29" spans="1:10" x14ac:dyDescent="0.25">
      <c r="A29" s="233"/>
      <c r="B29" s="258"/>
      <c r="C29" s="259"/>
      <c r="D29" s="259"/>
      <c r="E29" s="260"/>
      <c r="F29" s="260"/>
      <c r="G29" s="254"/>
    </row>
    <row r="30" spans="1:10" ht="15.75" thickBot="1" x14ac:dyDescent="0.3">
      <c r="A30" s="233"/>
      <c r="B30" s="258"/>
      <c r="C30" s="259"/>
      <c r="D30" s="259"/>
      <c r="E30" s="235"/>
      <c r="F30" s="235"/>
      <c r="G30" s="254"/>
    </row>
    <row r="31" spans="1:10" ht="15.75" thickTop="1" x14ac:dyDescent="0.25">
      <c r="A31" s="229"/>
      <c r="B31" s="230"/>
      <c r="C31" s="261"/>
      <c r="D31" s="231"/>
      <c r="E31" s="231"/>
      <c r="F31" s="231"/>
      <c r="G31" s="262"/>
    </row>
    <row r="32" spans="1:10" x14ac:dyDescent="0.25">
      <c r="A32" s="240"/>
      <c r="B32" s="241" t="s">
        <v>31</v>
      </c>
      <c r="C32" s="636" t="s">
        <v>39</v>
      </c>
      <c r="D32" s="637"/>
      <c r="E32" s="637"/>
      <c r="F32" s="637"/>
      <c r="G32" s="638"/>
    </row>
    <row r="33" spans="1:7" ht="15.75" thickBot="1" x14ac:dyDescent="0.3">
      <c r="A33" s="263"/>
      <c r="B33" s="264"/>
      <c r="C33" s="412"/>
      <c r="D33" s="179"/>
      <c r="E33" s="179"/>
      <c r="F33" s="179"/>
      <c r="G33" s="180"/>
    </row>
    <row r="34" spans="1:7" ht="15.75" thickTop="1" x14ac:dyDescent="0.25">
      <c r="A34" s="240"/>
      <c r="B34" s="241"/>
      <c r="C34" s="171"/>
      <c r="D34" s="171"/>
      <c r="E34" s="171"/>
      <c r="F34" s="171"/>
      <c r="G34" s="170"/>
    </row>
    <row r="35" spans="1:7" x14ac:dyDescent="0.25">
      <c r="A35" s="240"/>
      <c r="B35" s="241"/>
      <c r="C35" s="255" t="s">
        <v>171</v>
      </c>
      <c r="D35" s="255" t="s">
        <v>172</v>
      </c>
      <c r="E35" s="255" t="s">
        <v>7</v>
      </c>
      <c r="F35" s="388"/>
      <c r="G35" s="389"/>
    </row>
    <row r="36" spans="1:7" x14ac:dyDescent="0.25">
      <c r="A36" s="240"/>
      <c r="B36" s="241"/>
      <c r="C36" s="265"/>
      <c r="D36" s="265"/>
      <c r="E36" s="255"/>
      <c r="F36" s="181"/>
      <c r="G36" s="182"/>
    </row>
    <row r="37" spans="1:7" x14ac:dyDescent="0.25">
      <c r="A37" s="240"/>
      <c r="B37" s="241" t="s">
        <v>34</v>
      </c>
      <c r="C37" s="265">
        <v>94955185.13978748</v>
      </c>
      <c r="D37" s="265">
        <v>31219934.10007384</v>
      </c>
      <c r="E37" s="172">
        <v>126175119.23986132</v>
      </c>
      <c r="F37" s="181"/>
      <c r="G37" s="184"/>
    </row>
    <row r="38" spans="1:7" x14ac:dyDescent="0.25">
      <c r="A38" s="240"/>
      <c r="B38" s="241"/>
      <c r="C38" s="265"/>
      <c r="D38" s="265"/>
      <c r="E38" s="172"/>
      <c r="F38" s="181"/>
      <c r="G38" s="184"/>
    </row>
    <row r="39" spans="1:7" x14ac:dyDescent="0.25">
      <c r="A39" s="240"/>
      <c r="B39" s="241" t="s">
        <v>35</v>
      </c>
      <c r="C39" s="265">
        <v>7045423.8348728642</v>
      </c>
      <c r="D39" s="265">
        <v>1119817.6796718247</v>
      </c>
      <c r="E39" s="172">
        <v>8165241.5145446891</v>
      </c>
      <c r="F39" s="181"/>
      <c r="G39" s="184"/>
    </row>
    <row r="40" spans="1:7" x14ac:dyDescent="0.25">
      <c r="A40" s="240"/>
      <c r="B40" s="241"/>
      <c r="C40" s="265"/>
      <c r="D40" s="265"/>
      <c r="E40" s="172"/>
      <c r="F40" s="181"/>
      <c r="G40" s="184"/>
    </row>
    <row r="41" spans="1:7" x14ac:dyDescent="0.25">
      <c r="A41" s="240"/>
      <c r="B41" s="241" t="s">
        <v>204</v>
      </c>
      <c r="C41" s="265">
        <v>345208.64183176163</v>
      </c>
      <c r="D41" s="265">
        <v>8490369.1015860625</v>
      </c>
      <c r="E41" s="172">
        <v>8835577.7434178237</v>
      </c>
      <c r="F41" s="181"/>
      <c r="G41" s="184"/>
    </row>
    <row r="42" spans="1:7" x14ac:dyDescent="0.25">
      <c r="A42" s="240"/>
      <c r="B42" s="241"/>
      <c r="C42" s="265"/>
      <c r="D42" s="265"/>
      <c r="E42" s="172"/>
      <c r="F42" s="181"/>
      <c r="G42" s="184"/>
    </row>
    <row r="43" spans="1:7" x14ac:dyDescent="0.25">
      <c r="A43" s="240"/>
      <c r="B43" s="241" t="s">
        <v>36</v>
      </c>
      <c r="C43" s="265">
        <v>28254719.964984264</v>
      </c>
      <c r="D43" s="265">
        <v>13119930.916898448</v>
      </c>
      <c r="E43" s="172">
        <v>41374650.881882712</v>
      </c>
      <c r="F43" s="181"/>
      <c r="G43" s="184"/>
    </row>
    <row r="44" spans="1:7" x14ac:dyDescent="0.25">
      <c r="A44" s="240"/>
      <c r="B44" s="241"/>
      <c r="C44" s="265"/>
      <c r="D44" s="265"/>
      <c r="E44" s="172"/>
      <c r="F44" s="181"/>
      <c r="G44" s="184"/>
    </row>
    <row r="45" spans="1:7" x14ac:dyDescent="0.25">
      <c r="A45" s="240"/>
      <c r="B45" s="241" t="s">
        <v>37</v>
      </c>
      <c r="C45" s="265">
        <v>10447213.231288679</v>
      </c>
      <c r="D45" s="265">
        <v>6165173.930029708</v>
      </c>
      <c r="E45" s="172">
        <v>16612387.161318388</v>
      </c>
      <c r="F45" s="181"/>
      <c r="G45" s="184"/>
    </row>
    <row r="46" spans="1:7" x14ac:dyDescent="0.25">
      <c r="A46" s="240"/>
      <c r="B46" s="241"/>
      <c r="C46" s="339"/>
      <c r="D46" s="265"/>
      <c r="E46" s="172"/>
      <c r="F46" s="181"/>
      <c r="G46" s="184"/>
    </row>
    <row r="47" spans="1:7" x14ac:dyDescent="0.25">
      <c r="A47" s="240"/>
      <c r="B47" s="241" t="s">
        <v>38</v>
      </c>
      <c r="C47" s="265">
        <v>7198454.4472349677</v>
      </c>
      <c r="D47" s="265">
        <v>6688455.2017401094</v>
      </c>
      <c r="E47" s="172">
        <v>13886909.648975078</v>
      </c>
      <c r="F47" s="181"/>
      <c r="G47" s="184"/>
    </row>
    <row r="48" spans="1:7" x14ac:dyDescent="0.25">
      <c r="A48" s="240"/>
      <c r="B48" s="241"/>
      <c r="C48" s="339"/>
      <c r="D48" s="265"/>
      <c r="E48" s="172"/>
      <c r="F48" s="181"/>
      <c r="G48" s="184"/>
    </row>
    <row r="49" spans="1:10" x14ac:dyDescent="0.25">
      <c r="A49" s="240"/>
      <c r="B49" s="241"/>
      <c r="C49" s="339"/>
      <c r="D49" s="265"/>
      <c r="E49" s="32"/>
      <c r="F49" s="181"/>
      <c r="G49" s="184"/>
    </row>
    <row r="50" spans="1:10" x14ac:dyDescent="0.25">
      <c r="A50" s="240"/>
      <c r="B50" s="241"/>
      <c r="C50" s="339"/>
      <c r="D50" s="265"/>
      <c r="E50" s="32"/>
      <c r="F50" s="181"/>
      <c r="G50" s="184"/>
    </row>
    <row r="51" spans="1:10" x14ac:dyDescent="0.25">
      <c r="A51" s="240"/>
      <c r="B51" s="172" t="s">
        <v>7</v>
      </c>
      <c r="C51" s="340">
        <v>148246205.25999999</v>
      </c>
      <c r="D51" s="266">
        <v>66803680.929999985</v>
      </c>
      <c r="E51" s="266">
        <v>215049886.19000003</v>
      </c>
      <c r="F51" s="394"/>
      <c r="G51" s="256">
        <v>0.35900983292706173</v>
      </c>
      <c r="I51" s="168"/>
      <c r="J51" s="168"/>
    </row>
    <row r="52" spans="1:10" x14ac:dyDescent="0.25">
      <c r="A52" s="240"/>
      <c r="B52" s="241"/>
      <c r="C52" s="181"/>
      <c r="D52" s="181"/>
      <c r="E52" s="255"/>
      <c r="F52" s="181"/>
      <c r="G52" s="184"/>
    </row>
    <row r="53" spans="1:10" x14ac:dyDescent="0.25">
      <c r="A53" s="240"/>
      <c r="B53" s="267"/>
      <c r="C53" s="108"/>
      <c r="D53" s="108"/>
      <c r="E53" s="189"/>
      <c r="F53" s="189"/>
      <c r="G53" s="395"/>
    </row>
    <row r="54" spans="1:10" ht="15.75" thickBot="1" x14ac:dyDescent="0.3">
      <c r="A54" s="240"/>
      <c r="B54" s="241"/>
      <c r="C54" s="171"/>
      <c r="D54" s="171"/>
      <c r="E54" s="171"/>
      <c r="F54" s="171"/>
      <c r="G54" s="170"/>
    </row>
    <row r="55" spans="1:10" ht="15.75" thickTop="1" x14ac:dyDescent="0.25">
      <c r="A55" s="246"/>
      <c r="B55" s="247"/>
      <c r="C55" s="175"/>
      <c r="D55" s="176"/>
      <c r="E55" s="176"/>
      <c r="F55" s="176"/>
      <c r="G55" s="177"/>
    </row>
    <row r="56" spans="1:10" x14ac:dyDescent="0.25">
      <c r="A56" s="274" t="s">
        <v>173</v>
      </c>
      <c r="B56" s="268"/>
      <c r="C56" s="387"/>
      <c r="D56" s="388"/>
      <c r="E56" s="269"/>
      <c r="F56" s="269"/>
      <c r="G56" s="395">
        <v>599008345.91817617</v>
      </c>
    </row>
    <row r="57" spans="1:10" ht="15.75" thickBot="1" x14ac:dyDescent="0.3">
      <c r="A57" s="249"/>
      <c r="B57" s="250"/>
      <c r="C57" s="270"/>
      <c r="D57" s="271"/>
      <c r="E57" s="271"/>
      <c r="F57" s="271"/>
      <c r="G57" s="272"/>
    </row>
    <row r="58" spans="1:10" ht="15.75" thickTop="1" x14ac:dyDescent="0.25"/>
    <row r="60" spans="1:10" x14ac:dyDescent="0.25">
      <c r="G60" s="167"/>
    </row>
  </sheetData>
  <mergeCells count="3">
    <mergeCell ref="C5:G5"/>
    <mergeCell ref="C9:G9"/>
    <mergeCell ref="C32:G3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69"/>
  <sheetViews>
    <sheetView showGridLines="0" topLeftCell="A58" workbookViewId="0">
      <selection activeCell="E67" sqref="E67"/>
    </sheetView>
  </sheetViews>
  <sheetFormatPr baseColWidth="10" defaultRowHeight="15" x14ac:dyDescent="0.25"/>
  <cols>
    <col min="1" max="1" width="11.42578125" style="1"/>
    <col min="2" max="2" width="42.85546875" style="1" customWidth="1"/>
    <col min="3" max="3" width="19.7109375" style="1" customWidth="1"/>
    <col min="4" max="4" width="21.7109375" style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279"/>
      <c r="B1" s="280"/>
      <c r="C1" s="281"/>
      <c r="D1" s="281"/>
      <c r="E1" s="281"/>
      <c r="F1" s="282"/>
    </row>
    <row r="2" spans="1:6" x14ac:dyDescent="0.25">
      <c r="A2" s="190"/>
      <c r="B2" s="283"/>
      <c r="C2" s="265"/>
      <c r="D2" s="265"/>
      <c r="E2" s="265"/>
      <c r="F2" s="284"/>
    </row>
    <row r="3" spans="1:6" x14ac:dyDescent="0.25">
      <c r="A3" s="190"/>
      <c r="B3" s="391"/>
      <c r="C3" s="390" t="s">
        <v>182</v>
      </c>
      <c r="D3" s="391"/>
      <c r="E3" s="391"/>
      <c r="F3" s="392"/>
    </row>
    <row r="4" spans="1:6" x14ac:dyDescent="0.25">
      <c r="A4" s="190"/>
      <c r="B4" s="286"/>
      <c r="C4" s="286"/>
      <c r="D4" s="286"/>
      <c r="E4" s="286"/>
      <c r="F4" s="287"/>
    </row>
    <row r="5" spans="1:6" x14ac:dyDescent="0.25">
      <c r="A5" s="190"/>
      <c r="B5" s="391"/>
      <c r="C5" s="390" t="s">
        <v>224</v>
      </c>
      <c r="D5" s="391"/>
      <c r="E5" s="391"/>
      <c r="F5" s="392"/>
    </row>
    <row r="6" spans="1:6" x14ac:dyDescent="0.25">
      <c r="A6" s="190"/>
      <c r="B6" s="288"/>
      <c r="C6" s="289"/>
      <c r="D6" s="289"/>
      <c r="E6" s="289"/>
      <c r="F6" s="284"/>
    </row>
    <row r="7" spans="1:6" x14ac:dyDescent="0.25">
      <c r="A7" s="290"/>
      <c r="B7" s="291"/>
      <c r="C7" s="291"/>
      <c r="D7" s="108"/>
      <c r="E7" s="108"/>
      <c r="F7" s="395"/>
    </row>
    <row r="8" spans="1:6" x14ac:dyDescent="0.25">
      <c r="A8" s="190"/>
      <c r="B8" s="292"/>
      <c r="C8" s="292"/>
      <c r="D8" s="292"/>
      <c r="E8" s="292"/>
      <c r="F8" s="293"/>
    </row>
    <row r="9" spans="1:6" x14ac:dyDescent="0.25">
      <c r="A9" s="190"/>
      <c r="B9" s="294" t="s">
        <v>175</v>
      </c>
      <c r="C9" s="659" t="s">
        <v>46</v>
      </c>
      <c r="D9" s="659"/>
      <c r="E9" s="393" t="s">
        <v>206</v>
      </c>
      <c r="F9" s="296"/>
    </row>
    <row r="10" spans="1:6" x14ac:dyDescent="0.25">
      <c r="A10" s="190"/>
      <c r="B10" s="108"/>
      <c r="C10" s="297"/>
      <c r="D10" s="393"/>
      <c r="E10" s="297"/>
      <c r="F10" s="245"/>
    </row>
    <row r="11" spans="1:6" x14ac:dyDescent="0.25">
      <c r="A11" s="190"/>
      <c r="B11" s="108"/>
      <c r="C11" s="393" t="s">
        <v>47</v>
      </c>
      <c r="D11" s="393" t="s">
        <v>5</v>
      </c>
      <c r="E11" s="297"/>
      <c r="F11" s="284"/>
    </row>
    <row r="12" spans="1:6" x14ac:dyDescent="0.25">
      <c r="A12" s="290"/>
      <c r="B12" s="298"/>
      <c r="C12" s="299" t="s">
        <v>48</v>
      </c>
      <c r="D12" s="415" t="s">
        <v>199</v>
      </c>
      <c r="E12" s="299" t="s">
        <v>48</v>
      </c>
      <c r="F12" s="300"/>
    </row>
    <row r="13" spans="1:6" x14ac:dyDescent="0.25">
      <c r="A13" s="190"/>
      <c r="B13" s="301"/>
      <c r="C13" s="302"/>
      <c r="D13" s="222"/>
      <c r="E13" s="222"/>
      <c r="F13" s="389"/>
    </row>
    <row r="14" spans="1:6" x14ac:dyDescent="0.25">
      <c r="A14" s="190"/>
      <c r="B14" s="241" t="s">
        <v>34</v>
      </c>
      <c r="C14" s="387">
        <v>1551.7258065833589</v>
      </c>
      <c r="D14" s="388">
        <v>639.54808520516519</v>
      </c>
      <c r="E14" s="388">
        <v>1520.0722747736468</v>
      </c>
      <c r="F14" s="182"/>
    </row>
    <row r="15" spans="1:6" x14ac:dyDescent="0.25">
      <c r="A15" s="190"/>
      <c r="B15" s="241"/>
      <c r="C15" s="387"/>
      <c r="D15" s="388"/>
      <c r="E15" s="388"/>
      <c r="F15" s="182"/>
    </row>
    <row r="16" spans="1:6" x14ac:dyDescent="0.25">
      <c r="A16" s="190"/>
      <c r="B16" s="241" t="s">
        <v>35</v>
      </c>
      <c r="C16" s="387">
        <v>383.27037925909832</v>
      </c>
      <c r="D16" s="388">
        <v>109.0607088246998</v>
      </c>
      <c r="E16" s="388">
        <v>98.36929275648373</v>
      </c>
      <c r="F16" s="182"/>
    </row>
    <row r="17" spans="1:6" x14ac:dyDescent="0.25">
      <c r="A17" s="190"/>
      <c r="B17" s="241"/>
      <c r="C17" s="387"/>
      <c r="D17" s="388"/>
      <c r="E17" s="388"/>
      <c r="F17" s="182"/>
    </row>
    <row r="18" spans="1:6" x14ac:dyDescent="0.25">
      <c r="A18" s="190"/>
      <c r="B18" s="241" t="s">
        <v>204</v>
      </c>
      <c r="C18" s="387">
        <v>621.72185700025705</v>
      </c>
      <c r="D18" s="388">
        <v>378.591164903785</v>
      </c>
      <c r="E18" s="388">
        <v>106.44504907377568</v>
      </c>
      <c r="F18" s="182"/>
    </row>
    <row r="19" spans="1:6" x14ac:dyDescent="0.25">
      <c r="A19" s="190"/>
      <c r="B19" s="241"/>
      <c r="C19" s="387"/>
      <c r="D19" s="388"/>
      <c r="E19" s="388"/>
      <c r="F19" s="182"/>
    </row>
    <row r="20" spans="1:6" x14ac:dyDescent="0.25">
      <c r="A20" s="190"/>
      <c r="B20" s="241" t="s">
        <v>36</v>
      </c>
      <c r="C20" s="387">
        <v>195.68865510568921</v>
      </c>
      <c r="D20" s="388">
        <v>299.68731500879727</v>
      </c>
      <c r="E20" s="388">
        <v>498.45373686098247</v>
      </c>
      <c r="F20" s="182"/>
    </row>
    <row r="21" spans="1:6" x14ac:dyDescent="0.25">
      <c r="A21" s="190"/>
      <c r="B21" s="241"/>
      <c r="C21" s="387"/>
      <c r="D21" s="388"/>
      <c r="E21" s="388"/>
      <c r="F21" s="182"/>
    </row>
    <row r="22" spans="1:6" x14ac:dyDescent="0.25">
      <c r="A22" s="190"/>
      <c r="B22" s="241" t="s">
        <v>37</v>
      </c>
      <c r="C22" s="387">
        <v>168.48370658580737</v>
      </c>
      <c r="D22" s="388">
        <v>35.430894226004234</v>
      </c>
      <c r="E22" s="388">
        <v>200.13477533332997</v>
      </c>
      <c r="F22" s="182"/>
    </row>
    <row r="23" spans="1:6" x14ac:dyDescent="0.25">
      <c r="A23" s="190"/>
      <c r="B23" s="241"/>
      <c r="C23" s="387"/>
      <c r="D23" s="388"/>
      <c r="E23" s="388"/>
      <c r="F23" s="182"/>
    </row>
    <row r="24" spans="1:6" x14ac:dyDescent="0.25">
      <c r="A24" s="190"/>
      <c r="B24" s="241" t="s">
        <v>38</v>
      </c>
      <c r="C24" s="387">
        <v>746.67774326779374</v>
      </c>
      <c r="D24" s="388">
        <v>1132.1521300641191</v>
      </c>
      <c r="E24" s="388">
        <v>167.30007046448543</v>
      </c>
      <c r="F24" s="182"/>
    </row>
    <row r="25" spans="1:6" x14ac:dyDescent="0.25">
      <c r="A25" s="190"/>
      <c r="B25" s="241"/>
      <c r="C25" s="304"/>
      <c r="D25" s="305"/>
      <c r="E25" s="388"/>
      <c r="F25" s="182"/>
    </row>
    <row r="26" spans="1:6" x14ac:dyDescent="0.25">
      <c r="A26" s="190"/>
      <c r="B26" s="241"/>
      <c r="C26" s="197"/>
      <c r="D26" s="303"/>
      <c r="E26" s="303"/>
      <c r="F26" s="182"/>
    </row>
    <row r="27" spans="1:6" x14ac:dyDescent="0.25">
      <c r="A27" s="306"/>
      <c r="B27" s="307"/>
      <c r="C27" s="308"/>
      <c r="D27" s="308"/>
      <c r="E27" s="308"/>
      <c r="F27" s="309"/>
    </row>
    <row r="28" spans="1:6" x14ac:dyDescent="0.25">
      <c r="A28" s="190"/>
      <c r="B28" s="310" t="s">
        <v>7</v>
      </c>
      <c r="C28" s="37">
        <v>3667.5681478020042</v>
      </c>
      <c r="D28" s="37">
        <v>2594.4702982325707</v>
      </c>
      <c r="E28" s="37">
        <v>2590.7751992627041</v>
      </c>
      <c r="F28" s="182"/>
    </row>
    <row r="29" spans="1:6" x14ac:dyDescent="0.25">
      <c r="A29" s="290"/>
      <c r="B29" s="311"/>
      <c r="C29" s="192"/>
      <c r="D29" s="192"/>
      <c r="E29" s="192"/>
      <c r="F29" s="312"/>
    </row>
    <row r="30" spans="1:6" x14ac:dyDescent="0.25">
      <c r="A30" s="190"/>
      <c r="B30" s="283"/>
      <c r="C30" s="181"/>
      <c r="D30" s="181"/>
      <c r="E30" s="388"/>
      <c r="F30" s="182"/>
    </row>
    <row r="31" spans="1:6" x14ac:dyDescent="0.25">
      <c r="A31" s="190"/>
      <c r="B31" s="294" t="s">
        <v>49</v>
      </c>
      <c r="C31" s="76">
        <v>83006</v>
      </c>
      <c r="D31" s="76">
        <v>30653</v>
      </c>
      <c r="E31" s="394"/>
      <c r="F31" s="182"/>
    </row>
    <row r="32" spans="1:6" x14ac:dyDescent="0.25">
      <c r="A32" s="190"/>
      <c r="B32" s="311"/>
      <c r="C32" s="313"/>
      <c r="D32" s="313"/>
      <c r="E32" s="313"/>
      <c r="F32" s="314"/>
    </row>
    <row r="33" spans="1:6" x14ac:dyDescent="0.25">
      <c r="A33" s="306"/>
      <c r="B33" s="315"/>
      <c r="C33" s="187"/>
      <c r="D33" s="181"/>
      <c r="E33" s="181"/>
      <c r="F33" s="182"/>
    </row>
    <row r="34" spans="1:6" x14ac:dyDescent="0.25">
      <c r="A34" s="190"/>
      <c r="B34" s="316" t="s">
        <v>50</v>
      </c>
      <c r="C34" s="222"/>
      <c r="D34" s="222"/>
      <c r="E34" s="181"/>
      <c r="F34" s="182"/>
    </row>
    <row r="35" spans="1:6" x14ac:dyDescent="0.25">
      <c r="A35" s="190"/>
      <c r="B35" s="317"/>
      <c r="C35" s="318"/>
      <c r="D35" s="222"/>
      <c r="E35" s="319"/>
      <c r="F35" s="182"/>
    </row>
    <row r="36" spans="1:6" x14ac:dyDescent="0.25">
      <c r="A36" s="190"/>
      <c r="B36" s="320" t="s">
        <v>177</v>
      </c>
      <c r="C36" s="387">
        <v>1.2697715602524497</v>
      </c>
      <c r="D36" s="388">
        <v>1.0340090204233345</v>
      </c>
      <c r="E36" s="319">
        <v>0</v>
      </c>
      <c r="F36" s="182"/>
    </row>
    <row r="37" spans="1:6" x14ac:dyDescent="0.25">
      <c r="A37" s="190"/>
      <c r="B37" s="320"/>
      <c r="C37" s="387"/>
      <c r="D37" s="388"/>
      <c r="E37" s="388"/>
      <c r="F37" s="389"/>
    </row>
    <row r="38" spans="1:6" x14ac:dyDescent="0.25">
      <c r="A38" s="190"/>
      <c r="B38" s="283" t="s">
        <v>52</v>
      </c>
      <c r="C38" s="387">
        <v>1.2840694734200397</v>
      </c>
      <c r="D38" s="388">
        <v>1.0620039779343404</v>
      </c>
      <c r="E38" s="181"/>
      <c r="F38" s="182"/>
    </row>
    <row r="39" spans="1:6" x14ac:dyDescent="0.25">
      <c r="A39" s="290"/>
      <c r="B39" s="321"/>
      <c r="C39" s="191"/>
      <c r="D39" s="192"/>
      <c r="E39" s="192"/>
      <c r="F39" s="312"/>
    </row>
    <row r="40" spans="1:6" x14ac:dyDescent="0.25">
      <c r="A40" s="190"/>
      <c r="B40" s="283"/>
      <c r="C40" s="388"/>
      <c r="D40" s="181"/>
      <c r="E40" s="388"/>
      <c r="F40" s="182"/>
    </row>
    <row r="41" spans="1:6" x14ac:dyDescent="0.25">
      <c r="A41" s="190"/>
      <c r="B41" s="294" t="s">
        <v>53</v>
      </c>
      <c r="C41" s="76">
        <v>14289430</v>
      </c>
      <c r="D41" s="181"/>
      <c r="E41" s="181"/>
      <c r="F41" s="182"/>
    </row>
    <row r="42" spans="1:6" x14ac:dyDescent="0.25">
      <c r="A42" s="190"/>
      <c r="B42" s="294"/>
      <c r="C42" s="76"/>
      <c r="D42" s="181"/>
      <c r="E42" s="181"/>
      <c r="F42" s="182"/>
    </row>
    <row r="43" spans="1:6" x14ac:dyDescent="0.25">
      <c r="A43" s="190"/>
      <c r="B43" s="294" t="s">
        <v>54</v>
      </c>
      <c r="C43" s="76">
        <v>8214110</v>
      </c>
      <c r="D43" s="181"/>
      <c r="E43" s="181"/>
      <c r="F43" s="182"/>
    </row>
    <row r="44" spans="1:6" x14ac:dyDescent="0.25">
      <c r="A44" s="190"/>
      <c r="B44" s="322"/>
      <c r="C44" s="323"/>
      <c r="D44" s="181"/>
      <c r="E44" s="181"/>
      <c r="F44" s="182"/>
    </row>
    <row r="45" spans="1:6" x14ac:dyDescent="0.25">
      <c r="A45" s="306"/>
      <c r="B45" s="315"/>
      <c r="C45" s="324"/>
      <c r="D45" s="325"/>
      <c r="E45" s="326"/>
      <c r="F45" s="309"/>
    </row>
    <row r="46" spans="1:6" x14ac:dyDescent="0.25">
      <c r="A46" s="190"/>
      <c r="B46" s="327" t="s">
        <v>55</v>
      </c>
      <c r="C46" s="265"/>
      <c r="D46" s="181"/>
      <c r="E46" s="388"/>
      <c r="F46" s="182"/>
    </row>
    <row r="47" spans="1:6" x14ac:dyDescent="0.25">
      <c r="A47" s="190"/>
      <c r="B47" s="320"/>
      <c r="C47" s="265"/>
      <c r="D47" s="181"/>
      <c r="E47" s="388"/>
      <c r="F47" s="182"/>
    </row>
    <row r="48" spans="1:6" x14ac:dyDescent="0.25">
      <c r="A48" s="190"/>
      <c r="B48" s="320" t="s">
        <v>56</v>
      </c>
      <c r="C48" s="388">
        <v>6.7049340036656462</v>
      </c>
      <c r="D48" s="181"/>
      <c r="E48" s="388"/>
      <c r="F48" s="182"/>
    </row>
    <row r="49" spans="1:6" x14ac:dyDescent="0.25">
      <c r="A49" s="190"/>
      <c r="B49" s="320"/>
      <c r="C49" s="388"/>
      <c r="D49" s="181"/>
      <c r="E49" s="388"/>
      <c r="F49" s="182"/>
    </row>
    <row r="50" spans="1:6" x14ac:dyDescent="0.25">
      <c r="A50" s="190"/>
      <c r="B50" s="320" t="s">
        <v>57</v>
      </c>
      <c r="C50" s="388">
        <v>11.664037260275306</v>
      </c>
      <c r="D50" s="181"/>
      <c r="E50" s="388"/>
      <c r="F50" s="182"/>
    </row>
    <row r="51" spans="1:6" x14ac:dyDescent="0.25">
      <c r="A51" s="190"/>
      <c r="B51" s="320"/>
      <c r="C51" s="387"/>
      <c r="D51" s="181"/>
      <c r="E51" s="388"/>
      <c r="F51" s="182"/>
    </row>
    <row r="52" spans="1:6" x14ac:dyDescent="0.25">
      <c r="A52" s="190"/>
      <c r="B52" s="320" t="s">
        <v>178</v>
      </c>
      <c r="C52" s="387">
        <v>73.412445657533198</v>
      </c>
      <c r="D52" s="181"/>
      <c r="E52" s="283"/>
      <c r="F52" s="182"/>
    </row>
    <row r="53" spans="1:6" x14ac:dyDescent="0.25">
      <c r="A53" s="190"/>
      <c r="B53" s="320"/>
      <c r="C53" s="387"/>
      <c r="D53" s="181"/>
      <c r="E53" s="283"/>
      <c r="F53" s="182"/>
    </row>
    <row r="54" spans="1:6" x14ac:dyDescent="0.25">
      <c r="A54" s="190"/>
      <c r="B54" s="320" t="s">
        <v>58</v>
      </c>
      <c r="C54" s="387">
        <v>78.818165456756716</v>
      </c>
      <c r="D54" s="181"/>
      <c r="E54" s="283"/>
      <c r="F54" s="182"/>
    </row>
    <row r="55" spans="1:6" x14ac:dyDescent="0.25">
      <c r="A55" s="290"/>
      <c r="B55" s="321"/>
      <c r="C55" s="328"/>
      <c r="D55" s="192"/>
      <c r="E55" s="311"/>
      <c r="F55" s="312"/>
    </row>
    <row r="56" spans="1:6" x14ac:dyDescent="0.25">
      <c r="A56" s="190"/>
      <c r="B56" s="301"/>
      <c r="C56" s="388"/>
      <c r="D56" s="181"/>
      <c r="E56" s="283"/>
      <c r="F56" s="182"/>
    </row>
    <row r="57" spans="1:6" x14ac:dyDescent="0.25">
      <c r="A57" s="190"/>
      <c r="B57" s="327" t="s">
        <v>59</v>
      </c>
      <c r="C57" s="387"/>
      <c r="D57" s="181"/>
      <c r="E57" s="283"/>
      <c r="F57" s="182"/>
    </row>
    <row r="58" spans="1:6" x14ac:dyDescent="0.25">
      <c r="A58" s="190"/>
      <c r="B58" s="320"/>
      <c r="C58" s="387"/>
      <c r="D58" s="181"/>
      <c r="E58" s="283"/>
      <c r="F58" s="182"/>
    </row>
    <row r="59" spans="1:6" x14ac:dyDescent="0.25">
      <c r="A59" s="190"/>
      <c r="B59" s="317" t="s">
        <v>60</v>
      </c>
      <c r="C59" s="387">
        <v>22.136829506787709</v>
      </c>
      <c r="D59" s="222"/>
      <c r="E59" s="283"/>
      <c r="F59" s="182"/>
    </row>
    <row r="60" spans="1:6" x14ac:dyDescent="0.25">
      <c r="A60" s="190"/>
      <c r="B60" s="317"/>
      <c r="C60" s="387"/>
      <c r="D60" s="222"/>
      <c r="E60" s="265"/>
      <c r="F60" s="182"/>
    </row>
    <row r="61" spans="1:6" x14ac:dyDescent="0.25">
      <c r="A61" s="190"/>
      <c r="B61" s="317" t="s">
        <v>61</v>
      </c>
      <c r="C61" s="387">
        <v>450.25705700993501</v>
      </c>
      <c r="D61" s="222"/>
      <c r="E61" s="266"/>
      <c r="F61" s="173"/>
    </row>
    <row r="62" spans="1:6" x14ac:dyDescent="0.25">
      <c r="A62" s="190"/>
      <c r="B62" s="320"/>
      <c r="C62" s="387"/>
      <c r="D62" s="181"/>
      <c r="E62" s="265"/>
      <c r="F62" s="182"/>
    </row>
    <row r="63" spans="1:6" x14ac:dyDescent="0.25">
      <c r="A63" s="190"/>
      <c r="B63" s="320" t="s">
        <v>179</v>
      </c>
      <c r="C63" s="387">
        <v>57.815474811026391</v>
      </c>
      <c r="D63" s="181"/>
      <c r="E63" s="265"/>
      <c r="F63" s="182"/>
    </row>
    <row r="64" spans="1:6" x14ac:dyDescent="0.25">
      <c r="A64" s="190"/>
      <c r="B64" s="268"/>
      <c r="C64" s="387"/>
      <c r="D64" s="388"/>
      <c r="E64" s="329"/>
      <c r="F64" s="182"/>
    </row>
    <row r="65" spans="1:6" x14ac:dyDescent="0.25">
      <c r="A65" s="190"/>
      <c r="B65" s="267" t="s">
        <v>62</v>
      </c>
      <c r="C65" s="387">
        <v>61.381542890221823</v>
      </c>
      <c r="D65" s="222"/>
      <c r="E65" s="108"/>
      <c r="F65" s="330"/>
    </row>
    <row r="66" spans="1:6" x14ac:dyDescent="0.25">
      <c r="A66" s="190"/>
      <c r="B66" s="330"/>
      <c r="C66" s="387"/>
      <c r="D66" s="222"/>
      <c r="E66" s="108"/>
      <c r="F66" s="330"/>
    </row>
    <row r="67" spans="1:6" x14ac:dyDescent="0.25">
      <c r="A67" s="190"/>
      <c r="B67" s="330"/>
      <c r="C67" s="387"/>
      <c r="D67" s="222"/>
      <c r="E67" s="108"/>
      <c r="F67" s="330"/>
    </row>
    <row r="68" spans="1:6" ht="15.75" thickBot="1" x14ac:dyDescent="0.3">
      <c r="A68" s="332"/>
      <c r="B68" s="333"/>
      <c r="C68" s="334"/>
      <c r="D68" s="334"/>
      <c r="E68" s="334"/>
      <c r="F68" s="333"/>
    </row>
    <row r="69" spans="1:6" ht="15.75" thickTop="1" x14ac:dyDescent="0.25"/>
  </sheetData>
  <mergeCells count="1">
    <mergeCell ref="C9:D9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42"/>
  <sheetViews>
    <sheetView showGridLines="0" workbookViewId="0">
      <selection activeCell="E67" sqref="E67"/>
    </sheetView>
  </sheetViews>
  <sheetFormatPr baseColWidth="10" defaultRowHeight="12" x14ac:dyDescent="0.2"/>
  <cols>
    <col min="1" max="1" width="36" style="369" bestFit="1" customWidth="1"/>
    <col min="2" max="2" width="15.140625" style="377" bestFit="1" customWidth="1"/>
    <col min="3" max="3" width="17" style="377" bestFit="1" customWidth="1"/>
    <col min="4" max="4" width="14.140625" style="377" bestFit="1" customWidth="1"/>
    <col min="5" max="5" width="15.140625" style="455" bestFit="1" customWidth="1"/>
    <col min="6" max="6" width="20.28515625" style="377" bestFit="1" customWidth="1"/>
    <col min="7" max="7" width="23.42578125" style="377" bestFit="1" customWidth="1"/>
    <col min="8" max="8" width="15.140625" style="455" bestFit="1" customWidth="1"/>
    <col min="9" max="9" width="11.42578125" style="368"/>
    <col min="10" max="10" width="12.7109375" style="368" bestFit="1" customWidth="1"/>
    <col min="11" max="11" width="13.7109375" style="368" bestFit="1" customWidth="1"/>
    <col min="12" max="16384" width="11.42578125" style="368"/>
  </cols>
  <sheetData>
    <row r="2" spans="1:12" s="373" customFormat="1" ht="20.100000000000001" customHeight="1" x14ac:dyDescent="0.2">
      <c r="A2" s="93" t="s">
        <v>24</v>
      </c>
      <c r="B2" s="422" t="s">
        <v>8</v>
      </c>
      <c r="C2" s="422"/>
      <c r="D2" s="422"/>
      <c r="E2" s="422"/>
      <c r="F2" s="422"/>
      <c r="G2" s="649" t="s">
        <v>227</v>
      </c>
      <c r="H2" s="649"/>
      <c r="J2" s="100"/>
      <c r="K2" s="100"/>
      <c r="L2" s="100"/>
    </row>
    <row r="3" spans="1:12" s="373" customFormat="1" ht="20.100000000000001" customHeight="1" thickBot="1" x14ac:dyDescent="0.25">
      <c r="A3" s="93"/>
      <c r="B3" s="422"/>
      <c r="C3" s="422"/>
      <c r="D3" s="422"/>
      <c r="E3" s="422"/>
      <c r="F3" s="422"/>
      <c r="G3" s="519"/>
      <c r="H3" s="519"/>
      <c r="J3" s="100"/>
      <c r="K3" s="100"/>
      <c r="L3" s="100"/>
    </row>
    <row r="4" spans="1:12" ht="12.75" thickTop="1" x14ac:dyDescent="0.2">
      <c r="A4" s="561"/>
      <c r="B4" s="650" t="s">
        <v>262</v>
      </c>
      <c r="C4" s="651"/>
      <c r="D4" s="651"/>
      <c r="E4" s="651"/>
      <c r="F4" s="586"/>
      <c r="G4" s="586"/>
      <c r="H4" s="587"/>
      <c r="I4" s="481"/>
    </row>
    <row r="5" spans="1:12" ht="19.5" customHeight="1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73" t="s">
        <v>4</v>
      </c>
      <c r="F5" s="588" t="s">
        <v>5</v>
      </c>
      <c r="G5" s="588" t="s">
        <v>6</v>
      </c>
      <c r="H5" s="589" t="s">
        <v>7</v>
      </c>
      <c r="I5" s="481"/>
    </row>
    <row r="6" spans="1:12" ht="12.75" thickTop="1" x14ac:dyDescent="0.2">
      <c r="A6" s="430" t="s">
        <v>9</v>
      </c>
      <c r="B6" s="465"/>
      <c r="C6" s="465"/>
      <c r="D6" s="465"/>
      <c r="E6" s="466"/>
      <c r="F6" s="465"/>
      <c r="G6" s="465"/>
      <c r="H6" s="467"/>
      <c r="I6" s="481"/>
    </row>
    <row r="7" spans="1:12" x14ac:dyDescent="0.2">
      <c r="A7" s="430" t="s">
        <v>245</v>
      </c>
      <c r="B7" s="465">
        <v>56999938.850000001</v>
      </c>
      <c r="C7" s="465">
        <v>52945436.719999999</v>
      </c>
      <c r="D7" s="465">
        <v>14333923.880000001</v>
      </c>
      <c r="E7" s="466">
        <v>124279299.45</v>
      </c>
      <c r="F7" s="465"/>
      <c r="G7" s="465"/>
      <c r="H7" s="468">
        <v>124279299.45</v>
      </c>
      <c r="I7" s="481"/>
    </row>
    <row r="8" spans="1:12" x14ac:dyDescent="0.2">
      <c r="A8" s="430" t="s">
        <v>246</v>
      </c>
      <c r="B8" s="465">
        <v>36680761.829999998</v>
      </c>
      <c r="C8" s="465">
        <v>43966273.579999998</v>
      </c>
      <c r="D8" s="465">
        <v>14398573.48</v>
      </c>
      <c r="E8" s="466">
        <v>95045608.890000001</v>
      </c>
      <c r="F8" s="465"/>
      <c r="G8" s="465"/>
      <c r="H8" s="468">
        <v>95045608.890000001</v>
      </c>
      <c r="I8" s="481"/>
    </row>
    <row r="9" spans="1:12" x14ac:dyDescent="0.2">
      <c r="A9" s="430" t="s">
        <v>267</v>
      </c>
      <c r="B9" s="465">
        <v>93680700.680000007</v>
      </c>
      <c r="C9" s="465">
        <v>96911710.299999997</v>
      </c>
      <c r="D9" s="465">
        <v>28732497.359999999</v>
      </c>
      <c r="E9" s="466">
        <v>219324908.34</v>
      </c>
      <c r="F9" s="466"/>
      <c r="G9" s="466"/>
      <c r="H9" s="468">
        <v>219324908.34</v>
      </c>
      <c r="I9" s="481"/>
    </row>
    <row r="10" spans="1:12" s="369" customFormat="1" x14ac:dyDescent="0.2">
      <c r="A10" s="430" t="s">
        <v>247</v>
      </c>
      <c r="B10" s="465"/>
      <c r="C10" s="465"/>
      <c r="D10" s="465"/>
      <c r="E10" s="466"/>
      <c r="F10" s="465">
        <v>44568363.850000001</v>
      </c>
      <c r="G10" s="465"/>
      <c r="H10" s="466">
        <v>44568363.850000001</v>
      </c>
    </row>
    <row r="11" spans="1:12" ht="12.75" thickBot="1" x14ac:dyDescent="0.25">
      <c r="A11" s="430" t="s">
        <v>249</v>
      </c>
      <c r="B11" s="465">
        <v>6557050.1900000004</v>
      </c>
      <c r="C11" s="465">
        <v>5888062.79</v>
      </c>
      <c r="D11" s="465">
        <v>1802448.45</v>
      </c>
      <c r="E11" s="466">
        <v>14247561.43</v>
      </c>
      <c r="F11" s="465">
        <v>4645.2299999999996</v>
      </c>
      <c r="G11" s="465">
        <v>104686.73</v>
      </c>
      <c r="H11" s="466">
        <v>14356893.390000001</v>
      </c>
    </row>
    <row r="12" spans="1:12" s="369" customFormat="1" ht="13.5" thickTop="1" thickBot="1" x14ac:dyDescent="0.25">
      <c r="A12" s="372" t="s">
        <v>180</v>
      </c>
      <c r="B12" s="471">
        <v>100237750.87</v>
      </c>
      <c r="C12" s="471">
        <v>102799773.09</v>
      </c>
      <c r="D12" s="471">
        <v>30534945.809999999</v>
      </c>
      <c r="E12" s="471">
        <v>233572469.77000001</v>
      </c>
      <c r="F12" s="471">
        <v>44573009.079999998</v>
      </c>
      <c r="G12" s="471">
        <v>104686.73</v>
      </c>
      <c r="H12" s="473">
        <v>278250165.57999998</v>
      </c>
    </row>
    <row r="13" spans="1:12" ht="12.75" thickTop="1" x14ac:dyDescent="0.2">
      <c r="A13" s="430" t="s">
        <v>268</v>
      </c>
      <c r="B13" s="465"/>
      <c r="C13" s="465"/>
      <c r="D13" s="465"/>
      <c r="E13" s="466"/>
      <c r="F13" s="465"/>
      <c r="G13" s="465"/>
      <c r="H13" s="466"/>
    </row>
    <row r="14" spans="1:12" x14ac:dyDescent="0.2">
      <c r="A14" s="430" t="s">
        <v>232</v>
      </c>
      <c r="B14" s="465"/>
      <c r="C14" s="465"/>
      <c r="D14" s="465"/>
      <c r="E14" s="466"/>
      <c r="F14" s="465"/>
      <c r="G14" s="465"/>
      <c r="H14" s="466"/>
    </row>
    <row r="15" spans="1:12" x14ac:dyDescent="0.2">
      <c r="A15" s="430" t="s">
        <v>250</v>
      </c>
      <c r="B15" s="465">
        <v>17961584.32</v>
      </c>
      <c r="C15" s="465">
        <v>20267072.149999999</v>
      </c>
      <c r="D15" s="465">
        <v>6531554.1299999999</v>
      </c>
      <c r="E15" s="466">
        <v>44760210.600000001</v>
      </c>
      <c r="F15" s="465">
        <v>3009694.81</v>
      </c>
      <c r="G15" s="465"/>
      <c r="H15" s="466">
        <v>47769905.409999996</v>
      </c>
    </row>
    <row r="16" spans="1:12" x14ac:dyDescent="0.2">
      <c r="A16" s="430" t="s">
        <v>251</v>
      </c>
      <c r="B16" s="465">
        <v>37511515.479999997</v>
      </c>
      <c r="C16" s="465">
        <v>40518699.450000003</v>
      </c>
      <c r="D16" s="465">
        <v>15711941.050000001</v>
      </c>
      <c r="E16" s="466">
        <v>93742155.980000004</v>
      </c>
      <c r="F16" s="465">
        <v>16813914.850000001</v>
      </c>
      <c r="G16" s="465"/>
      <c r="H16" s="466">
        <v>110556070.83</v>
      </c>
    </row>
    <row r="17" spans="1:11" x14ac:dyDescent="0.2">
      <c r="A17" s="430" t="s">
        <v>233</v>
      </c>
      <c r="B17" s="465">
        <v>55473099.799999997</v>
      </c>
      <c r="C17" s="465">
        <v>60785771.600000001</v>
      </c>
      <c r="D17" s="465">
        <v>22243495.18</v>
      </c>
      <c r="E17" s="466">
        <v>138502366.58000001</v>
      </c>
      <c r="F17" s="465">
        <v>19823609.66</v>
      </c>
      <c r="G17" s="465"/>
      <c r="H17" s="466">
        <v>158325976.24000001</v>
      </c>
    </row>
    <row r="18" spans="1:11" x14ac:dyDescent="0.2">
      <c r="A18" s="430" t="s">
        <v>234</v>
      </c>
      <c r="B18" s="465"/>
      <c r="C18" s="465"/>
      <c r="D18" s="465"/>
      <c r="E18" s="466"/>
      <c r="F18" s="465"/>
      <c r="G18" s="465"/>
      <c r="H18" s="466"/>
    </row>
    <row r="19" spans="1:11" x14ac:dyDescent="0.2">
      <c r="A19" s="430" t="s">
        <v>171</v>
      </c>
      <c r="B19" s="465"/>
      <c r="C19" s="465"/>
      <c r="D19" s="465"/>
      <c r="E19" s="466"/>
      <c r="F19" s="465"/>
      <c r="G19" s="465"/>
      <c r="H19" s="466"/>
    </row>
    <row r="20" spans="1:11" x14ac:dyDescent="0.2">
      <c r="A20" s="430" t="s">
        <v>252</v>
      </c>
      <c r="B20" s="465">
        <v>29911251.16</v>
      </c>
      <c r="C20" s="465">
        <v>26442435.75</v>
      </c>
      <c r="D20" s="465">
        <v>10484119.49</v>
      </c>
      <c r="E20" s="466">
        <v>66837806.399999999</v>
      </c>
      <c r="F20" s="465">
        <v>8157453.5499999998</v>
      </c>
      <c r="G20" s="465"/>
      <c r="H20" s="466">
        <v>74995259.950000003</v>
      </c>
    </row>
    <row r="21" spans="1:11" x14ac:dyDescent="0.2">
      <c r="A21" s="430" t="s">
        <v>253</v>
      </c>
      <c r="B21" s="465">
        <v>7670425.3200000003</v>
      </c>
      <c r="C21" s="465">
        <v>7866477.29</v>
      </c>
      <c r="D21" s="465">
        <v>2336605.06</v>
      </c>
      <c r="E21" s="466">
        <v>17873507.670000002</v>
      </c>
      <c r="F21" s="465">
        <v>3410830.11</v>
      </c>
      <c r="G21" s="465"/>
      <c r="H21" s="466">
        <v>21284337.780000001</v>
      </c>
    </row>
    <row r="22" spans="1:11" x14ac:dyDescent="0.2">
      <c r="A22" s="430" t="s">
        <v>269</v>
      </c>
      <c r="B22" s="465">
        <v>37581676.479999997</v>
      </c>
      <c r="C22" s="465">
        <v>34308913.039999999</v>
      </c>
      <c r="D22" s="465">
        <v>12820724.550000001</v>
      </c>
      <c r="E22" s="466">
        <v>84711314.069999993</v>
      </c>
      <c r="F22" s="465">
        <v>11568283.66</v>
      </c>
      <c r="G22" s="465"/>
      <c r="H22" s="466">
        <v>96279597.730000004</v>
      </c>
    </row>
    <row r="23" spans="1:11" x14ac:dyDescent="0.2">
      <c r="A23" s="430" t="s">
        <v>172</v>
      </c>
      <c r="B23" s="465"/>
      <c r="C23" s="465"/>
      <c r="D23" s="465"/>
      <c r="E23" s="466"/>
      <c r="F23" s="465"/>
      <c r="G23" s="465"/>
      <c r="H23" s="466"/>
    </row>
    <row r="24" spans="1:11" x14ac:dyDescent="0.2">
      <c r="A24" s="430" t="s">
        <v>255</v>
      </c>
      <c r="B24" s="465">
        <v>9838145.5299999993</v>
      </c>
      <c r="C24" s="465">
        <v>8697213.2699999996</v>
      </c>
      <c r="D24" s="465">
        <v>3448344.32</v>
      </c>
      <c r="E24" s="466">
        <v>21983703.120000001</v>
      </c>
      <c r="F24" s="465">
        <v>2683077.86</v>
      </c>
      <c r="G24" s="465"/>
      <c r="H24" s="466">
        <v>24666780.98</v>
      </c>
      <c r="K24" s="374"/>
    </row>
    <row r="25" spans="1:11" x14ac:dyDescent="0.2">
      <c r="A25" s="430" t="s">
        <v>256</v>
      </c>
      <c r="B25" s="465">
        <v>12808987</v>
      </c>
      <c r="C25" s="465">
        <v>13136377</v>
      </c>
      <c r="D25" s="465">
        <v>3901940</v>
      </c>
      <c r="E25" s="466">
        <v>29847304</v>
      </c>
      <c r="F25" s="465">
        <v>5695809</v>
      </c>
      <c r="G25" s="465"/>
      <c r="H25" s="466">
        <v>35543113</v>
      </c>
    </row>
    <row r="26" spans="1:11" x14ac:dyDescent="0.2">
      <c r="A26" s="430" t="s">
        <v>257</v>
      </c>
      <c r="B26" s="465">
        <v>4111854.61</v>
      </c>
      <c r="C26" s="465">
        <v>4216951.37</v>
      </c>
      <c r="D26" s="465">
        <v>1252574.57</v>
      </c>
      <c r="E26" s="466">
        <v>9581380.5500000007</v>
      </c>
      <c r="F26" s="465">
        <v>1828430.23</v>
      </c>
      <c r="G26" s="465"/>
      <c r="H26" s="466">
        <v>11409810.779999999</v>
      </c>
    </row>
    <row r="27" spans="1:11" x14ac:dyDescent="0.2">
      <c r="A27" s="430" t="s">
        <v>270</v>
      </c>
      <c r="B27" s="465">
        <v>26758987</v>
      </c>
      <c r="C27" s="465">
        <v>26050542</v>
      </c>
      <c r="D27" s="465">
        <v>8602859</v>
      </c>
      <c r="E27" s="466">
        <v>61412388</v>
      </c>
      <c r="F27" s="465">
        <v>1020737</v>
      </c>
      <c r="G27" s="465"/>
      <c r="H27" s="466">
        <v>71619705</v>
      </c>
    </row>
    <row r="28" spans="1:11" ht="12.75" thickBot="1" x14ac:dyDescent="0.25">
      <c r="A28" s="430" t="s">
        <v>239</v>
      </c>
      <c r="B28" s="465">
        <v>64340663</v>
      </c>
      <c r="C28" s="465">
        <v>60359455</v>
      </c>
      <c r="D28" s="465">
        <v>21423584</v>
      </c>
      <c r="E28" s="466">
        <v>146123702</v>
      </c>
      <c r="F28" s="465">
        <v>21775601</v>
      </c>
      <c r="G28" s="465"/>
      <c r="H28" s="466">
        <v>167899303</v>
      </c>
    </row>
    <row r="29" spans="1:11" s="369" customFormat="1" ht="13.5" thickTop="1" thickBot="1" x14ac:dyDescent="0.25">
      <c r="A29" s="372" t="s">
        <v>73</v>
      </c>
      <c r="B29" s="471">
        <v>119813763</v>
      </c>
      <c r="C29" s="471">
        <v>121145227</v>
      </c>
      <c r="D29" s="471">
        <v>43667079</v>
      </c>
      <c r="E29" s="471">
        <v>284626069</v>
      </c>
      <c r="F29" s="471">
        <v>41599210</v>
      </c>
      <c r="G29" s="471"/>
      <c r="H29" s="473">
        <v>326225279</v>
      </c>
    </row>
    <row r="30" spans="1:11" s="369" customFormat="1" ht="12.75" thickTop="1" x14ac:dyDescent="0.2">
      <c r="A30" s="491" t="s">
        <v>271</v>
      </c>
      <c r="B30" s="554">
        <v>-19576012</v>
      </c>
      <c r="C30" s="554">
        <v>-18345454</v>
      </c>
      <c r="D30" s="554">
        <v>-13132133</v>
      </c>
      <c r="E30" s="554">
        <v>-51053599</v>
      </c>
      <c r="F30" s="554">
        <v>2973799</v>
      </c>
      <c r="G30" s="554">
        <v>104686.73</v>
      </c>
      <c r="H30" s="554">
        <v>-47975114</v>
      </c>
    </row>
    <row r="31" spans="1:11" x14ac:dyDescent="0.2">
      <c r="A31" s="430" t="s">
        <v>241</v>
      </c>
      <c r="B31" s="465"/>
      <c r="C31" s="465"/>
      <c r="D31" s="465"/>
      <c r="E31" s="466"/>
      <c r="F31" s="465"/>
      <c r="G31" s="465"/>
      <c r="H31" s="465"/>
    </row>
    <row r="32" spans="1:11" x14ac:dyDescent="0.2">
      <c r="A32" s="430" t="s">
        <v>263</v>
      </c>
      <c r="B32" s="465">
        <v>868082.82</v>
      </c>
      <c r="C32" s="465">
        <v>890270.86</v>
      </c>
      <c r="D32" s="465">
        <v>264440.11</v>
      </c>
      <c r="E32" s="466">
        <v>2022793.79</v>
      </c>
      <c r="F32" s="465">
        <v>386012.86</v>
      </c>
      <c r="G32" s="465"/>
      <c r="H32" s="465">
        <v>2408806.65</v>
      </c>
    </row>
    <row r="33" spans="1:8" x14ac:dyDescent="0.2">
      <c r="A33" s="430" t="s">
        <v>264</v>
      </c>
      <c r="B33" s="465">
        <v>110040.23</v>
      </c>
      <c r="C33" s="465">
        <v>112852.82</v>
      </c>
      <c r="D33" s="465">
        <v>33521.01</v>
      </c>
      <c r="E33" s="466">
        <v>256414.06</v>
      </c>
      <c r="F33" s="465">
        <v>48931.89</v>
      </c>
      <c r="G33" s="465"/>
      <c r="H33" s="465">
        <v>305345.95</v>
      </c>
    </row>
    <row r="34" spans="1:8" s="369" customFormat="1" x14ac:dyDescent="0.2">
      <c r="A34" s="430" t="s">
        <v>266</v>
      </c>
      <c r="B34" s="466">
        <v>758042.59</v>
      </c>
      <c r="C34" s="466">
        <v>777418.04</v>
      </c>
      <c r="D34" s="466">
        <v>230919.1</v>
      </c>
      <c r="E34" s="466">
        <v>1766379.73</v>
      </c>
      <c r="F34" s="466">
        <v>337080.97</v>
      </c>
      <c r="G34" s="466"/>
      <c r="H34" s="466">
        <v>2103460.7000000002</v>
      </c>
    </row>
    <row r="35" spans="1:8" x14ac:dyDescent="0.2">
      <c r="A35" s="430" t="s">
        <v>243</v>
      </c>
      <c r="B35" s="467"/>
      <c r="C35" s="465"/>
      <c r="D35" s="465"/>
      <c r="E35" s="466"/>
      <c r="F35" s="465"/>
      <c r="G35" s="465"/>
      <c r="H35" s="465"/>
    </row>
    <row r="36" spans="1:8" x14ac:dyDescent="0.2">
      <c r="A36" s="448" t="s">
        <v>260</v>
      </c>
      <c r="B36" s="467">
        <v>5314598.07</v>
      </c>
      <c r="C36" s="465">
        <v>5450436.2699999996</v>
      </c>
      <c r="D36" s="465">
        <v>1618960.55</v>
      </c>
      <c r="E36" s="466">
        <v>12383994.890000001</v>
      </c>
      <c r="F36" s="465">
        <v>2363257.61</v>
      </c>
      <c r="G36" s="465"/>
      <c r="H36" s="465">
        <v>14747252.5</v>
      </c>
    </row>
    <row r="37" spans="1:8" x14ac:dyDescent="0.2">
      <c r="A37" s="448" t="s">
        <v>261</v>
      </c>
      <c r="B37" s="467">
        <v>3841541.54</v>
      </c>
      <c r="C37" s="465">
        <v>3939729.22</v>
      </c>
      <c r="D37" s="465">
        <v>1170230.3999999999</v>
      </c>
      <c r="E37" s="466">
        <v>8951501.1600000001</v>
      </c>
      <c r="F37" s="465">
        <v>1708229.32</v>
      </c>
      <c r="G37" s="465"/>
      <c r="H37" s="465">
        <v>10659730.48</v>
      </c>
    </row>
    <row r="38" spans="1:8" s="369" customFormat="1" x14ac:dyDescent="0.2">
      <c r="A38" s="383" t="s">
        <v>244</v>
      </c>
      <c r="B38" s="468">
        <v>1473056.53</v>
      </c>
      <c r="C38" s="466">
        <v>1510707.05</v>
      </c>
      <c r="D38" s="466">
        <v>448730.15</v>
      </c>
      <c r="E38" s="466">
        <v>3432493.73</v>
      </c>
      <c r="F38" s="466">
        <v>655028.29</v>
      </c>
      <c r="G38" s="466"/>
      <c r="H38" s="466">
        <v>4087522.02</v>
      </c>
    </row>
    <row r="39" spans="1:8" ht="12.75" thickBot="1" x14ac:dyDescent="0.25">
      <c r="A39" s="510" t="s">
        <v>10</v>
      </c>
      <c r="B39" s="555">
        <v>5420600.9699999997</v>
      </c>
      <c r="C39" s="555">
        <v>5559148.5700000003</v>
      </c>
      <c r="D39" s="555">
        <v>1651251.71</v>
      </c>
      <c r="E39" s="554">
        <v>12631001.25</v>
      </c>
      <c r="F39" s="555">
        <v>2410394.23</v>
      </c>
      <c r="G39" s="555"/>
      <c r="H39" s="554">
        <v>15041395.48</v>
      </c>
    </row>
    <row r="40" spans="1:8" s="369" customFormat="1" ht="13.5" thickTop="1" thickBot="1" x14ac:dyDescent="0.25">
      <c r="A40" s="372" t="s">
        <v>11</v>
      </c>
      <c r="B40" s="471">
        <v>-11924312</v>
      </c>
      <c r="C40" s="471">
        <v>-10498180</v>
      </c>
      <c r="D40" s="471">
        <v>-10801232</v>
      </c>
      <c r="E40" s="471">
        <v>-33223724</v>
      </c>
      <c r="F40" s="471">
        <v>6376302</v>
      </c>
      <c r="G40" s="471">
        <v>104686.73</v>
      </c>
      <c r="H40" s="473">
        <v>-26742735</v>
      </c>
    </row>
    <row r="41" spans="1:8" ht="12.75" thickTop="1" x14ac:dyDescent="0.2"/>
    <row r="42" spans="1:8" x14ac:dyDescent="0.2">
      <c r="E42" s="377"/>
      <c r="H42" s="377"/>
    </row>
  </sheetData>
  <mergeCells count="2">
    <mergeCell ref="G2:H2"/>
    <mergeCell ref="B4:E4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0"/>
  <sheetViews>
    <sheetView showGridLines="0" topLeftCell="B34" workbookViewId="0">
      <selection activeCell="J34" sqref="J34"/>
    </sheetView>
  </sheetViews>
  <sheetFormatPr baseColWidth="10" defaultRowHeight="15" x14ac:dyDescent="0.25"/>
  <cols>
    <col min="1" max="1" width="24.42578125" style="1" customWidth="1"/>
    <col min="2" max="2" width="23" style="1" bestFit="1" customWidth="1"/>
    <col min="3" max="3" width="35.28515625" style="1" customWidth="1"/>
    <col min="4" max="4" width="13.85546875" style="1" bestFit="1" customWidth="1"/>
    <col min="5" max="5" width="11.7109375" style="1" bestFit="1" customWidth="1"/>
    <col min="6" max="6" width="11.42578125" style="1"/>
    <col min="7" max="7" width="13.42578125" style="1" bestFit="1" customWidth="1"/>
    <col min="8" max="16384" width="11.42578125" style="1"/>
  </cols>
  <sheetData>
    <row r="1" spans="1:7" ht="15.75" thickTop="1" x14ac:dyDescent="0.25">
      <c r="A1" s="229" t="s">
        <v>28</v>
      </c>
      <c r="B1" s="230"/>
      <c r="C1" s="231"/>
      <c r="D1" s="231"/>
      <c r="E1" s="231"/>
      <c r="F1" s="231"/>
      <c r="G1" s="232"/>
    </row>
    <row r="2" spans="1:7" x14ac:dyDescent="0.25">
      <c r="A2" s="233"/>
      <c r="B2" s="234"/>
      <c r="C2" s="235"/>
      <c r="D2" s="235"/>
      <c r="E2" s="235"/>
      <c r="F2" s="235"/>
      <c r="G2" s="236"/>
    </row>
    <row r="3" spans="1:7" x14ac:dyDescent="0.25">
      <c r="A3" s="273" t="s">
        <v>163</v>
      </c>
      <c r="B3" s="239"/>
      <c r="C3" s="171"/>
      <c r="D3" s="171"/>
      <c r="G3" s="239"/>
    </row>
    <row r="4" spans="1:7" x14ac:dyDescent="0.25">
      <c r="A4" s="240"/>
      <c r="B4" s="241"/>
      <c r="C4" s="171"/>
      <c r="D4" s="171"/>
      <c r="E4" s="171"/>
      <c r="F4" s="171"/>
      <c r="G4" s="239"/>
    </row>
    <row r="5" spans="1:7" x14ac:dyDescent="0.25">
      <c r="A5" s="240"/>
      <c r="B5" s="241"/>
      <c r="C5" s="655" t="s">
        <v>30</v>
      </c>
      <c r="D5" s="656"/>
      <c r="E5" s="656"/>
      <c r="F5" s="656"/>
      <c r="G5" s="657"/>
    </row>
    <row r="6" spans="1:7" x14ac:dyDescent="0.25">
      <c r="A6" s="240"/>
      <c r="B6" s="241"/>
      <c r="C6" s="171"/>
      <c r="D6" s="171"/>
      <c r="E6" s="171"/>
      <c r="F6" s="171"/>
      <c r="G6" s="239"/>
    </row>
    <row r="7" spans="1:7" ht="15.75" thickBot="1" x14ac:dyDescent="0.3">
      <c r="A7" s="244"/>
      <c r="B7" s="389"/>
      <c r="C7" s="181"/>
      <c r="D7" s="181"/>
      <c r="E7" s="181"/>
      <c r="F7" s="181"/>
      <c r="G7" s="245"/>
    </row>
    <row r="8" spans="1:7" ht="15.75" thickTop="1" x14ac:dyDescent="0.25">
      <c r="A8" s="246"/>
      <c r="B8" s="247"/>
      <c r="C8" s="176"/>
      <c r="D8" s="176"/>
      <c r="E8" s="176"/>
      <c r="F8" s="176"/>
      <c r="G8" s="248"/>
    </row>
    <row r="9" spans="1:7" x14ac:dyDescent="0.25">
      <c r="A9" s="240"/>
      <c r="B9" s="241" t="s">
        <v>31</v>
      </c>
      <c r="C9" s="636" t="s">
        <v>32</v>
      </c>
      <c r="D9" s="637"/>
      <c r="E9" s="637"/>
      <c r="F9" s="637"/>
      <c r="G9" s="638"/>
    </row>
    <row r="10" spans="1:7" ht="15.75" thickBot="1" x14ac:dyDescent="0.3">
      <c r="A10" s="249"/>
      <c r="B10" s="250"/>
      <c r="C10" s="251"/>
      <c r="D10" s="251"/>
      <c r="E10" s="251"/>
      <c r="F10" s="251"/>
      <c r="G10" s="252"/>
    </row>
    <row r="11" spans="1:7" ht="15.75" thickTop="1" x14ac:dyDescent="0.25">
      <c r="A11" s="233"/>
      <c r="B11" s="234"/>
      <c r="C11" s="253"/>
      <c r="D11" s="253"/>
      <c r="E11" s="253"/>
      <c r="F11" s="253"/>
      <c r="G11" s="254"/>
    </row>
    <row r="12" spans="1:7" x14ac:dyDescent="0.25">
      <c r="A12" s="233"/>
      <c r="B12" s="241"/>
      <c r="C12" s="255" t="s">
        <v>33</v>
      </c>
      <c r="D12" s="414" t="s">
        <v>5</v>
      </c>
      <c r="E12" s="255" t="s">
        <v>7</v>
      </c>
      <c r="F12" s="255"/>
      <c r="G12" s="254"/>
    </row>
    <row r="13" spans="1:7" x14ac:dyDescent="0.25">
      <c r="A13" s="233"/>
      <c r="B13" s="241"/>
      <c r="C13" s="388"/>
      <c r="D13" s="255"/>
      <c r="E13" s="255"/>
      <c r="F13" s="255"/>
      <c r="G13" s="254"/>
    </row>
    <row r="14" spans="1:7" x14ac:dyDescent="0.25">
      <c r="A14" s="233"/>
      <c r="B14" s="241" t="s">
        <v>34</v>
      </c>
      <c r="C14" s="171">
        <v>57308056.50658638</v>
      </c>
      <c r="D14" s="171">
        <v>4181558.1188557069</v>
      </c>
      <c r="E14" s="172">
        <v>61489614.625442088</v>
      </c>
      <c r="F14" s="171"/>
      <c r="G14" s="254"/>
    </row>
    <row r="15" spans="1:7" x14ac:dyDescent="0.25">
      <c r="A15" s="233"/>
      <c r="B15" s="241"/>
      <c r="C15" s="171"/>
      <c r="D15" s="171"/>
      <c r="E15" s="172"/>
      <c r="F15" s="171"/>
      <c r="G15" s="254"/>
    </row>
    <row r="16" spans="1:7" x14ac:dyDescent="0.25">
      <c r="A16" s="233"/>
      <c r="B16" s="241" t="s">
        <v>35</v>
      </c>
      <c r="C16" s="171">
        <v>14039504.167385107</v>
      </c>
      <c r="D16" s="171">
        <v>210926.75499748404</v>
      </c>
      <c r="E16" s="172">
        <v>14250430.922382591</v>
      </c>
      <c r="F16" s="171"/>
      <c r="G16" s="254"/>
    </row>
    <row r="17" spans="1:10" x14ac:dyDescent="0.25">
      <c r="A17" s="233"/>
      <c r="B17" s="241"/>
      <c r="C17" s="171"/>
      <c r="D17" s="171"/>
      <c r="E17" s="172"/>
      <c r="F17" s="171"/>
      <c r="G17" s="254"/>
    </row>
    <row r="18" spans="1:10" x14ac:dyDescent="0.25">
      <c r="A18" s="233"/>
      <c r="B18" s="241" t="s">
        <v>204</v>
      </c>
      <c r="C18" s="171">
        <v>25916928.813945755</v>
      </c>
      <c r="D18" s="171">
        <v>1878076.3996596765</v>
      </c>
      <c r="E18" s="172">
        <v>27795005.213605434</v>
      </c>
      <c r="F18" s="171"/>
      <c r="G18" s="254"/>
    </row>
    <row r="19" spans="1:10" x14ac:dyDescent="0.25">
      <c r="A19" s="233"/>
      <c r="B19" s="241"/>
      <c r="C19" s="171"/>
      <c r="D19" s="171"/>
      <c r="E19" s="172"/>
      <c r="F19" s="171"/>
      <c r="G19" s="254"/>
    </row>
    <row r="20" spans="1:10" x14ac:dyDescent="0.25">
      <c r="A20" s="233"/>
      <c r="B20" s="241" t="s">
        <v>36</v>
      </c>
      <c r="C20" s="171">
        <v>2964559.283575099</v>
      </c>
      <c r="D20" s="171">
        <v>1215664.960684299</v>
      </c>
      <c r="E20" s="172">
        <v>4180224.244259398</v>
      </c>
      <c r="F20" s="171"/>
      <c r="G20" s="254"/>
    </row>
    <row r="21" spans="1:10" x14ac:dyDescent="0.25">
      <c r="A21" s="233"/>
      <c r="B21" s="241"/>
      <c r="C21" s="171"/>
      <c r="D21" s="171"/>
      <c r="E21" s="172"/>
      <c r="F21" s="171"/>
      <c r="G21" s="254"/>
    </row>
    <row r="22" spans="1:10" x14ac:dyDescent="0.25">
      <c r="A22" s="233"/>
      <c r="B22" s="241" t="s">
        <v>37</v>
      </c>
      <c r="C22" s="171">
        <v>8251627.3982179435</v>
      </c>
      <c r="D22" s="171">
        <v>263055.52042741404</v>
      </c>
      <c r="E22" s="172">
        <v>8514682.9186453577</v>
      </c>
      <c r="F22" s="171"/>
      <c r="G22" s="254"/>
    </row>
    <row r="23" spans="1:10" x14ac:dyDescent="0.25">
      <c r="A23" s="233"/>
      <c r="B23" s="241"/>
      <c r="C23" s="171"/>
      <c r="D23" s="171"/>
      <c r="E23" s="172"/>
      <c r="F23" s="171"/>
      <c r="G23" s="254"/>
    </row>
    <row r="24" spans="1:10" x14ac:dyDescent="0.25">
      <c r="A24" s="233"/>
      <c r="B24" s="241" t="s">
        <v>38</v>
      </c>
      <c r="C24" s="171">
        <v>30021685.91857833</v>
      </c>
      <c r="D24" s="171">
        <v>12074325.486344809</v>
      </c>
      <c r="E24" s="172">
        <v>42096011.404923141</v>
      </c>
      <c r="F24" s="171"/>
      <c r="G24" s="254"/>
    </row>
    <row r="25" spans="1:10" x14ac:dyDescent="0.25">
      <c r="A25" s="233"/>
      <c r="B25" s="241"/>
      <c r="C25" s="171"/>
      <c r="D25" s="171"/>
      <c r="E25" s="172"/>
      <c r="F25" s="172"/>
      <c r="G25" s="254"/>
    </row>
    <row r="26" spans="1:10" x14ac:dyDescent="0.25">
      <c r="A26" s="233"/>
      <c r="B26" s="241"/>
      <c r="C26" s="32"/>
      <c r="D26" s="32"/>
      <c r="E26" s="32"/>
      <c r="F26" s="32"/>
      <c r="G26" s="254"/>
    </row>
    <row r="27" spans="1:10" x14ac:dyDescent="0.25">
      <c r="A27" s="233"/>
      <c r="B27" s="241" t="s">
        <v>7</v>
      </c>
      <c r="C27" s="32">
        <v>138502362.08828864</v>
      </c>
      <c r="D27" s="32">
        <v>19823607.24096939</v>
      </c>
      <c r="E27" s="32">
        <v>158325969.32925802</v>
      </c>
      <c r="F27" s="32"/>
      <c r="G27" s="256">
        <v>0.61369506734112433</v>
      </c>
      <c r="I27" s="168"/>
      <c r="J27" s="168"/>
    </row>
    <row r="28" spans="1:10" x14ac:dyDescent="0.25">
      <c r="A28" s="233"/>
      <c r="B28" s="234"/>
      <c r="C28" s="235"/>
      <c r="D28" s="235"/>
      <c r="E28" s="235"/>
      <c r="F28" s="257"/>
      <c r="G28" s="254"/>
    </row>
    <row r="29" spans="1:10" x14ac:dyDescent="0.25">
      <c r="A29" s="233"/>
      <c r="B29" s="258"/>
      <c r="C29" s="259"/>
      <c r="D29" s="259"/>
      <c r="E29" s="260"/>
      <c r="F29" s="260"/>
      <c r="G29" s="254"/>
    </row>
    <row r="30" spans="1:10" ht="15.75" thickBot="1" x14ac:dyDescent="0.3">
      <c r="A30" s="233"/>
      <c r="B30" s="258"/>
      <c r="C30" s="259"/>
      <c r="D30" s="259"/>
      <c r="E30" s="235"/>
      <c r="F30" s="235"/>
      <c r="G30" s="254"/>
    </row>
    <row r="31" spans="1:10" ht="15.75" thickTop="1" x14ac:dyDescent="0.25">
      <c r="A31" s="229"/>
      <c r="B31" s="230"/>
      <c r="C31" s="261"/>
      <c r="D31" s="231"/>
      <c r="E31" s="231"/>
      <c r="F31" s="231"/>
      <c r="G31" s="262"/>
    </row>
    <row r="32" spans="1:10" x14ac:dyDescent="0.25">
      <c r="A32" s="240"/>
      <c r="B32" s="241" t="s">
        <v>31</v>
      </c>
      <c r="C32" s="636" t="s">
        <v>39</v>
      </c>
      <c r="D32" s="637"/>
      <c r="E32" s="637"/>
      <c r="F32" s="637"/>
      <c r="G32" s="638"/>
    </row>
    <row r="33" spans="1:7" ht="15.75" thickBot="1" x14ac:dyDescent="0.3">
      <c r="A33" s="263"/>
      <c r="B33" s="264"/>
      <c r="C33" s="412"/>
      <c r="D33" s="179"/>
      <c r="E33" s="179"/>
      <c r="F33" s="179"/>
      <c r="G33" s="180"/>
    </row>
    <row r="34" spans="1:7" ht="15.75" thickTop="1" x14ac:dyDescent="0.25">
      <c r="A34" s="240"/>
      <c r="B34" s="241"/>
      <c r="C34" s="171"/>
      <c r="D34" s="171"/>
      <c r="E34" s="171"/>
      <c r="F34" s="171"/>
      <c r="G34" s="170"/>
    </row>
    <row r="35" spans="1:7" x14ac:dyDescent="0.25">
      <c r="A35" s="240"/>
      <c r="B35" s="241"/>
      <c r="C35" s="255" t="s">
        <v>171</v>
      </c>
      <c r="D35" s="255" t="s">
        <v>172</v>
      </c>
      <c r="E35" s="255" t="s">
        <v>7</v>
      </c>
      <c r="F35" s="388"/>
      <c r="G35" s="389"/>
    </row>
    <row r="36" spans="1:7" x14ac:dyDescent="0.25">
      <c r="A36" s="240"/>
      <c r="B36" s="241"/>
      <c r="C36" s="265"/>
      <c r="D36" s="265"/>
      <c r="E36" s="255"/>
      <c r="F36" s="181"/>
      <c r="G36" s="182"/>
    </row>
    <row r="37" spans="1:7" x14ac:dyDescent="0.25">
      <c r="A37" s="240"/>
      <c r="B37" s="241" t="s">
        <v>34</v>
      </c>
      <c r="C37" s="265">
        <v>46346488.55430162</v>
      </c>
      <c r="D37" s="265">
        <v>12371985.97419348</v>
      </c>
      <c r="E37" s="172">
        <v>58718474.528495103</v>
      </c>
      <c r="F37" s="181"/>
      <c r="G37" s="184"/>
    </row>
    <row r="38" spans="1:7" x14ac:dyDescent="0.25">
      <c r="A38" s="240"/>
      <c r="B38" s="241"/>
      <c r="C38" s="265"/>
      <c r="D38" s="265"/>
      <c r="E38" s="172"/>
      <c r="F38" s="181"/>
      <c r="G38" s="184"/>
    </row>
    <row r="39" spans="1:7" x14ac:dyDescent="0.25">
      <c r="A39" s="240"/>
      <c r="B39" s="241" t="s">
        <v>35</v>
      </c>
      <c r="C39" s="265">
        <v>3239748.7162599959</v>
      </c>
      <c r="D39" s="265">
        <v>642861.08822812617</v>
      </c>
      <c r="E39" s="172">
        <v>3882609.804488122</v>
      </c>
      <c r="F39" s="181"/>
      <c r="G39" s="184"/>
    </row>
    <row r="40" spans="1:7" x14ac:dyDescent="0.25">
      <c r="A40" s="240"/>
      <c r="B40" s="241"/>
      <c r="C40" s="265"/>
      <c r="D40" s="265"/>
      <c r="E40" s="172"/>
      <c r="F40" s="181"/>
      <c r="G40" s="184"/>
    </row>
    <row r="41" spans="1:7" x14ac:dyDescent="0.25">
      <c r="A41" s="240"/>
      <c r="B41" s="241" t="s">
        <v>204</v>
      </c>
      <c r="C41" s="265">
        <v>149376.16408840602</v>
      </c>
      <c r="D41" s="265">
        <v>3951278.3227361296</v>
      </c>
      <c r="E41" s="172">
        <v>4100654.4868245358</v>
      </c>
      <c r="F41" s="181"/>
      <c r="G41" s="184"/>
    </row>
    <row r="42" spans="1:7" x14ac:dyDescent="0.25">
      <c r="A42" s="240"/>
      <c r="B42" s="241"/>
      <c r="C42" s="265"/>
      <c r="D42" s="265"/>
      <c r="E42" s="172"/>
      <c r="F42" s="181"/>
      <c r="G42" s="184"/>
    </row>
    <row r="43" spans="1:7" x14ac:dyDescent="0.25">
      <c r="A43" s="240"/>
      <c r="B43" s="241" t="s">
        <v>36</v>
      </c>
      <c r="C43" s="265">
        <v>17216547.783234939</v>
      </c>
      <c r="D43" s="265">
        <v>2825390.5259930277</v>
      </c>
      <c r="E43" s="172">
        <v>20041938.309227966</v>
      </c>
      <c r="F43" s="181"/>
      <c r="G43" s="184"/>
    </row>
    <row r="44" spans="1:7" x14ac:dyDescent="0.25">
      <c r="A44" s="240"/>
      <c r="B44" s="241"/>
      <c r="C44" s="265"/>
      <c r="D44" s="265"/>
      <c r="E44" s="172"/>
      <c r="F44" s="181"/>
      <c r="G44" s="184"/>
    </row>
    <row r="45" spans="1:7" x14ac:dyDescent="0.25">
      <c r="A45" s="240"/>
      <c r="B45" s="241" t="s">
        <v>37</v>
      </c>
      <c r="C45" s="265">
        <v>4876357.2544746809</v>
      </c>
      <c r="D45" s="265">
        <v>2246861.5128648193</v>
      </c>
      <c r="E45" s="172">
        <v>7123218.7673394997</v>
      </c>
      <c r="F45" s="181"/>
      <c r="G45" s="184"/>
    </row>
    <row r="46" spans="1:7" x14ac:dyDescent="0.25">
      <c r="A46" s="240"/>
      <c r="B46" s="241"/>
      <c r="C46" s="339"/>
      <c r="D46" s="265"/>
      <c r="E46" s="172"/>
      <c r="F46" s="181"/>
      <c r="G46" s="184"/>
    </row>
    <row r="47" spans="1:7" x14ac:dyDescent="0.25">
      <c r="A47" s="240"/>
      <c r="B47" s="241" t="s">
        <v>38</v>
      </c>
      <c r="C47" s="265">
        <v>3166741.477640368</v>
      </c>
      <c r="D47" s="265">
        <v>2628403.5559844119</v>
      </c>
      <c r="E47" s="172">
        <v>5795145.0336247794</v>
      </c>
      <c r="F47" s="181"/>
      <c r="G47" s="184"/>
    </row>
    <row r="48" spans="1:7" x14ac:dyDescent="0.25">
      <c r="A48" s="240"/>
      <c r="B48" s="241"/>
      <c r="C48" s="339"/>
      <c r="D48" s="265"/>
      <c r="E48" s="172"/>
      <c r="F48" s="181"/>
      <c r="G48" s="184"/>
    </row>
    <row r="49" spans="1:10" x14ac:dyDescent="0.25">
      <c r="A49" s="240"/>
      <c r="B49" s="241"/>
      <c r="C49" s="339"/>
      <c r="D49" s="265"/>
      <c r="E49" s="32"/>
      <c r="F49" s="181"/>
      <c r="G49" s="184"/>
    </row>
    <row r="50" spans="1:10" x14ac:dyDescent="0.25">
      <c r="A50" s="240"/>
      <c r="B50" s="241"/>
      <c r="C50" s="339"/>
      <c r="D50" s="265"/>
      <c r="E50" s="32"/>
      <c r="F50" s="181"/>
      <c r="G50" s="184"/>
    </row>
    <row r="51" spans="1:10" x14ac:dyDescent="0.25">
      <c r="A51" s="240"/>
      <c r="B51" s="241" t="s">
        <v>7</v>
      </c>
      <c r="C51" s="266">
        <v>74995259.950000018</v>
      </c>
      <c r="D51" s="266">
        <v>24666780.979999997</v>
      </c>
      <c r="E51" s="266">
        <v>99662040.930000007</v>
      </c>
      <c r="F51" s="394"/>
      <c r="G51" s="256">
        <v>0.38630493265887572</v>
      </c>
      <c r="I51" s="168"/>
      <c r="J51" s="168"/>
    </row>
    <row r="52" spans="1:10" x14ac:dyDescent="0.25">
      <c r="A52" s="240"/>
      <c r="B52" s="241"/>
      <c r="C52" s="181"/>
      <c r="D52" s="181"/>
      <c r="E52" s="255"/>
      <c r="F52" s="181"/>
      <c r="G52" s="184"/>
    </row>
    <row r="53" spans="1:10" x14ac:dyDescent="0.25">
      <c r="A53" s="240"/>
      <c r="B53" s="267"/>
      <c r="C53" s="108"/>
      <c r="D53" s="108"/>
      <c r="E53" s="189"/>
      <c r="F53" s="189"/>
      <c r="G53" s="395"/>
    </row>
    <row r="54" spans="1:10" ht="15.75" thickBot="1" x14ac:dyDescent="0.3">
      <c r="A54" s="240"/>
      <c r="B54" s="241"/>
      <c r="C54" s="171"/>
      <c r="D54" s="171"/>
      <c r="E54" s="171"/>
      <c r="F54" s="171"/>
      <c r="G54" s="170"/>
    </row>
    <row r="55" spans="1:10" ht="15.75" thickTop="1" x14ac:dyDescent="0.25">
      <c r="A55" s="246"/>
      <c r="B55" s="247"/>
      <c r="C55" s="175"/>
      <c r="D55" s="176"/>
      <c r="E55" s="176"/>
      <c r="F55" s="176"/>
      <c r="G55" s="177"/>
    </row>
    <row r="56" spans="1:10" x14ac:dyDescent="0.25">
      <c r="A56" s="274" t="s">
        <v>173</v>
      </c>
      <c r="B56" s="268"/>
      <c r="C56" s="387"/>
      <c r="D56" s="388"/>
      <c r="E56" s="269"/>
      <c r="F56" s="269"/>
      <c r="G56" s="395">
        <v>257988010.25925803</v>
      </c>
    </row>
    <row r="57" spans="1:10" ht="15.75" thickBot="1" x14ac:dyDescent="0.3">
      <c r="A57" s="249"/>
      <c r="B57" s="250"/>
      <c r="C57" s="270"/>
      <c r="D57" s="271"/>
      <c r="E57" s="271"/>
      <c r="F57" s="271"/>
      <c r="G57" s="272"/>
    </row>
    <row r="58" spans="1:10" ht="15.75" thickTop="1" x14ac:dyDescent="0.25"/>
    <row r="60" spans="1:10" x14ac:dyDescent="0.25">
      <c r="G60" s="167"/>
    </row>
  </sheetData>
  <mergeCells count="3">
    <mergeCell ref="C5:G5"/>
    <mergeCell ref="C9:G9"/>
    <mergeCell ref="C32:G32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16"/>
  <sheetViews>
    <sheetView showGridLines="0" topLeftCell="A52" workbookViewId="0">
      <selection activeCell="E67" sqref="E67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11.42578125" style="1"/>
    <col min="4" max="4" width="22" style="1" customWidth="1"/>
    <col min="5" max="5" width="26.140625" style="1" customWidth="1"/>
    <col min="6" max="16384" width="11.42578125" style="1"/>
  </cols>
  <sheetData>
    <row r="1" spans="1:6" ht="15.75" thickTop="1" x14ac:dyDescent="0.25">
      <c r="A1" s="279"/>
      <c r="B1" s="280"/>
      <c r="C1" s="281"/>
      <c r="D1" s="281"/>
      <c r="E1" s="281"/>
      <c r="F1" s="282"/>
    </row>
    <row r="2" spans="1:6" x14ac:dyDescent="0.25">
      <c r="A2" s="190"/>
      <c r="B2" s="283"/>
      <c r="C2" s="265"/>
      <c r="D2" s="265"/>
      <c r="E2" s="265"/>
      <c r="F2" s="284"/>
    </row>
    <row r="3" spans="1:6" x14ac:dyDescent="0.25">
      <c r="A3" s="190"/>
      <c r="B3" s="391"/>
      <c r="C3" s="390" t="s">
        <v>182</v>
      </c>
      <c r="D3" s="391"/>
      <c r="E3" s="391"/>
      <c r="F3" s="392"/>
    </row>
    <row r="4" spans="1:6" x14ac:dyDescent="0.25">
      <c r="A4" s="190"/>
      <c r="B4" s="286"/>
      <c r="C4" s="286"/>
      <c r="D4" s="286"/>
      <c r="E4" s="286"/>
      <c r="F4" s="287"/>
    </row>
    <row r="5" spans="1:6" x14ac:dyDescent="0.25">
      <c r="A5" s="190"/>
      <c r="B5" s="391"/>
      <c r="C5" s="391" t="s">
        <v>163</v>
      </c>
      <c r="D5" s="391"/>
      <c r="E5" s="391"/>
      <c r="F5" s="392"/>
    </row>
    <row r="6" spans="1:6" x14ac:dyDescent="0.25">
      <c r="A6" s="190"/>
      <c r="B6" s="288"/>
      <c r="C6" s="289"/>
      <c r="D6" s="289"/>
      <c r="E6" s="289"/>
      <c r="F6" s="284"/>
    </row>
    <row r="7" spans="1:6" x14ac:dyDescent="0.25">
      <c r="A7" s="290"/>
      <c r="B7" s="291"/>
      <c r="C7" s="291"/>
      <c r="D7" s="108"/>
      <c r="E7" s="108"/>
      <c r="F7" s="395"/>
    </row>
    <row r="8" spans="1:6" x14ac:dyDescent="0.25">
      <c r="A8" s="190"/>
      <c r="B8" s="292"/>
      <c r="C8" s="292"/>
      <c r="D8" s="292"/>
      <c r="E8" s="292"/>
      <c r="F8" s="293"/>
    </row>
    <row r="9" spans="1:6" x14ac:dyDescent="0.25">
      <c r="A9" s="190"/>
      <c r="B9" s="294" t="s">
        <v>175</v>
      </c>
      <c r="C9" s="659" t="s">
        <v>46</v>
      </c>
      <c r="D9" s="659"/>
      <c r="E9" s="393" t="s">
        <v>206</v>
      </c>
      <c r="F9" s="296"/>
    </row>
    <row r="10" spans="1:6" x14ac:dyDescent="0.25">
      <c r="A10" s="190"/>
      <c r="B10" s="108"/>
      <c r="C10" s="297"/>
      <c r="D10" s="393"/>
      <c r="E10" s="297"/>
      <c r="F10" s="245"/>
    </row>
    <row r="11" spans="1:6" x14ac:dyDescent="0.25">
      <c r="A11" s="190"/>
      <c r="B11" s="108"/>
      <c r="C11" s="393" t="s">
        <v>47</v>
      </c>
      <c r="D11" s="393" t="s">
        <v>5</v>
      </c>
      <c r="E11" s="297"/>
      <c r="F11" s="284"/>
    </row>
    <row r="12" spans="1:6" x14ac:dyDescent="0.25">
      <c r="A12" s="290"/>
      <c r="B12" s="298"/>
      <c r="C12" s="299" t="s">
        <v>48</v>
      </c>
      <c r="D12" s="415" t="s">
        <v>199</v>
      </c>
      <c r="E12" s="299" t="s">
        <v>48</v>
      </c>
      <c r="F12" s="300"/>
    </row>
    <row r="13" spans="1:6" x14ac:dyDescent="0.25">
      <c r="A13" s="190"/>
      <c r="B13" s="301"/>
      <c r="C13" s="302"/>
      <c r="D13" s="222"/>
      <c r="E13" s="222"/>
      <c r="F13" s="389"/>
    </row>
    <row r="14" spans="1:6" x14ac:dyDescent="0.25">
      <c r="A14" s="190"/>
      <c r="B14" s="241" t="s">
        <v>34</v>
      </c>
      <c r="C14" s="387">
        <v>1513.6634885061312</v>
      </c>
      <c r="D14" s="388">
        <v>452.50060803546228</v>
      </c>
      <c r="E14" s="388">
        <v>1550.9165100433197</v>
      </c>
      <c r="F14" s="182"/>
    </row>
    <row r="15" spans="1:6" x14ac:dyDescent="0.25">
      <c r="A15" s="190"/>
      <c r="B15" s="241"/>
      <c r="C15" s="387"/>
      <c r="D15" s="388"/>
      <c r="E15" s="388"/>
      <c r="F15" s="182"/>
    </row>
    <row r="16" spans="1:6" x14ac:dyDescent="0.25">
      <c r="A16" s="190"/>
      <c r="B16" s="241" t="s">
        <v>35</v>
      </c>
      <c r="C16" s="387">
        <v>370.82194285297624</v>
      </c>
      <c r="D16" s="388">
        <v>22.825100638186779</v>
      </c>
      <c r="E16" s="388">
        <v>102.55041017651965</v>
      </c>
      <c r="F16" s="182"/>
    </row>
    <row r="17" spans="1:6" x14ac:dyDescent="0.25">
      <c r="A17" s="190"/>
      <c r="B17" s="241"/>
      <c r="C17" s="387"/>
      <c r="D17" s="388"/>
      <c r="E17" s="388"/>
      <c r="F17" s="182"/>
    </row>
    <row r="18" spans="1:6" x14ac:dyDescent="0.25">
      <c r="A18" s="190"/>
      <c r="B18" s="241" t="s">
        <v>204</v>
      </c>
      <c r="C18" s="387">
        <v>684.53741535230006</v>
      </c>
      <c r="D18" s="388">
        <v>203.23302669188146</v>
      </c>
      <c r="E18" s="388">
        <v>108.30957031271473</v>
      </c>
      <c r="F18" s="182"/>
    </row>
    <row r="19" spans="1:6" x14ac:dyDescent="0.25">
      <c r="A19" s="190"/>
      <c r="B19" s="241"/>
      <c r="C19" s="387"/>
      <c r="D19" s="388"/>
      <c r="E19" s="388"/>
      <c r="F19" s="182"/>
    </row>
    <row r="20" spans="1:6" x14ac:dyDescent="0.25">
      <c r="A20" s="190"/>
      <c r="B20" s="241" t="s">
        <v>36</v>
      </c>
      <c r="C20" s="387">
        <v>78.302169373756257</v>
      </c>
      <c r="D20" s="388">
        <v>131.55123478890803</v>
      </c>
      <c r="E20" s="388">
        <v>529.36274769820704</v>
      </c>
      <c r="F20" s="182"/>
    </row>
    <row r="21" spans="1:6" x14ac:dyDescent="0.25">
      <c r="A21" s="190"/>
      <c r="B21" s="241"/>
      <c r="C21" s="387"/>
      <c r="D21" s="388"/>
      <c r="E21" s="388"/>
      <c r="F21" s="182"/>
    </row>
    <row r="22" spans="1:6" x14ac:dyDescent="0.25">
      <c r="A22" s="190"/>
      <c r="B22" s="241" t="s">
        <v>37</v>
      </c>
      <c r="C22" s="387">
        <v>217.94818869845733</v>
      </c>
      <c r="D22" s="388">
        <v>28.466131417315662</v>
      </c>
      <c r="E22" s="388">
        <v>188.14381128985355</v>
      </c>
      <c r="F22" s="182"/>
    </row>
    <row r="23" spans="1:6" x14ac:dyDescent="0.25">
      <c r="A23" s="190"/>
      <c r="B23" s="241"/>
      <c r="C23" s="387"/>
      <c r="D23" s="388"/>
      <c r="E23" s="388"/>
      <c r="F23" s="182"/>
    </row>
    <row r="24" spans="1:6" x14ac:dyDescent="0.25">
      <c r="A24" s="190"/>
      <c r="B24" s="241" t="s">
        <v>38</v>
      </c>
      <c r="C24" s="387">
        <v>792.95534709204401</v>
      </c>
      <c r="D24" s="388">
        <v>1306.6037751698743</v>
      </c>
      <c r="E24" s="388">
        <v>153.06572902166585</v>
      </c>
      <c r="F24" s="182"/>
    </row>
    <row r="25" spans="1:6" x14ac:dyDescent="0.25">
      <c r="A25" s="190"/>
      <c r="B25" s="241"/>
      <c r="C25" s="304"/>
      <c r="D25" s="305"/>
      <c r="E25" s="305"/>
      <c r="F25" s="182"/>
    </row>
    <row r="26" spans="1:6" x14ac:dyDescent="0.25">
      <c r="A26" s="190"/>
      <c r="B26" s="241"/>
      <c r="C26" s="197"/>
      <c r="D26" s="303"/>
      <c r="E26" s="303"/>
      <c r="F26" s="182"/>
    </row>
    <row r="27" spans="1:6" x14ac:dyDescent="0.25">
      <c r="A27" s="306"/>
      <c r="B27" s="307"/>
      <c r="C27" s="308"/>
      <c r="D27" s="308"/>
      <c r="E27" s="308"/>
      <c r="F27" s="309"/>
    </row>
    <row r="28" spans="1:6" x14ac:dyDescent="0.25">
      <c r="A28" s="190"/>
      <c r="B28" s="310" t="s">
        <v>7</v>
      </c>
      <c r="C28" s="37">
        <v>3658.2285518756653</v>
      </c>
      <c r="D28" s="37">
        <v>2145.1798767416285</v>
      </c>
      <c r="E28" s="37">
        <v>2632.3487785422803</v>
      </c>
      <c r="F28" s="182"/>
    </row>
    <row r="29" spans="1:6" x14ac:dyDescent="0.25">
      <c r="A29" s="290"/>
      <c r="B29" s="311"/>
      <c r="C29" s="192"/>
      <c r="D29" s="192"/>
      <c r="E29" s="192"/>
      <c r="F29" s="312"/>
    </row>
    <row r="30" spans="1:6" x14ac:dyDescent="0.25">
      <c r="A30" s="190"/>
      <c r="B30" s="283"/>
      <c r="C30" s="181"/>
      <c r="D30" s="181"/>
      <c r="E30" s="388"/>
      <c r="F30" s="182"/>
    </row>
    <row r="31" spans="1:6" x14ac:dyDescent="0.25">
      <c r="A31" s="190"/>
      <c r="B31" s="294" t="s">
        <v>49</v>
      </c>
      <c r="C31" s="76">
        <v>37860.5</v>
      </c>
      <c r="D31" s="76">
        <v>9241</v>
      </c>
      <c r="E31" s="394"/>
      <c r="F31" s="182"/>
    </row>
    <row r="32" spans="1:6" x14ac:dyDescent="0.25">
      <c r="A32" s="190"/>
      <c r="B32" s="311"/>
      <c r="C32" s="313"/>
      <c r="D32" s="313"/>
      <c r="E32" s="313"/>
      <c r="F32" s="314"/>
    </row>
    <row r="33" spans="1:6" x14ac:dyDescent="0.25">
      <c r="A33" s="306"/>
      <c r="B33" s="315"/>
      <c r="C33" s="187"/>
      <c r="D33" s="181"/>
      <c r="E33" s="181"/>
      <c r="F33" s="182"/>
    </row>
    <row r="34" spans="1:6" x14ac:dyDescent="0.25">
      <c r="A34" s="190"/>
      <c r="B34" s="316" t="s">
        <v>50</v>
      </c>
      <c r="C34" s="222"/>
      <c r="D34" s="222"/>
      <c r="E34" s="181"/>
      <c r="F34" s="182"/>
    </row>
    <row r="35" spans="1:6" x14ac:dyDescent="0.25">
      <c r="A35" s="190"/>
      <c r="B35" s="317"/>
      <c r="C35" s="318"/>
      <c r="D35" s="222"/>
      <c r="E35" s="319"/>
      <c r="F35" s="182"/>
    </row>
    <row r="36" spans="1:6" x14ac:dyDescent="0.25">
      <c r="A36" s="190"/>
      <c r="B36" s="320" t="s">
        <v>177</v>
      </c>
      <c r="C36" s="387">
        <v>1.2185771263208918</v>
      </c>
      <c r="D36" s="388">
        <v>0.93328251465673773</v>
      </c>
      <c r="E36" s="319">
        <v>0</v>
      </c>
      <c r="F36" s="182"/>
    </row>
    <row r="37" spans="1:6" x14ac:dyDescent="0.25">
      <c r="A37" s="190"/>
      <c r="B37" s="320"/>
      <c r="C37" s="387"/>
      <c r="D37" s="388"/>
      <c r="E37" s="388"/>
      <c r="F37" s="389"/>
    </row>
    <row r="38" spans="1:6" x14ac:dyDescent="0.25">
      <c r="A38" s="190"/>
      <c r="B38" s="283" t="s">
        <v>52</v>
      </c>
      <c r="C38" s="387">
        <v>1.2358492697557304</v>
      </c>
      <c r="D38" s="388">
        <v>0.96712934954123531</v>
      </c>
      <c r="E38" s="181"/>
      <c r="F38" s="182"/>
    </row>
    <row r="39" spans="1:6" x14ac:dyDescent="0.25">
      <c r="A39" s="290"/>
      <c r="B39" s="321"/>
      <c r="C39" s="191"/>
      <c r="D39" s="192"/>
      <c r="E39" s="192"/>
      <c r="F39" s="312"/>
    </row>
    <row r="40" spans="1:6" x14ac:dyDescent="0.25">
      <c r="A40" s="190"/>
      <c r="B40" s="283"/>
      <c r="C40" s="421"/>
      <c r="D40" s="181"/>
      <c r="E40" s="388"/>
      <c r="F40" s="182"/>
    </row>
    <row r="41" spans="1:6" x14ac:dyDescent="0.25">
      <c r="A41" s="190"/>
      <c r="B41" s="294" t="s">
        <v>53</v>
      </c>
      <c r="C41" s="76">
        <v>6068670</v>
      </c>
      <c r="D41" s="181"/>
      <c r="E41" s="181"/>
      <c r="F41" s="182"/>
    </row>
    <row r="42" spans="1:6" x14ac:dyDescent="0.25">
      <c r="A42" s="190"/>
      <c r="B42" s="294"/>
      <c r="C42" s="76"/>
      <c r="D42" s="181"/>
      <c r="E42" s="181"/>
      <c r="F42" s="182"/>
    </row>
    <row r="43" spans="1:6" x14ac:dyDescent="0.25">
      <c r="A43" s="190"/>
      <c r="B43" s="294" t="s">
        <v>54</v>
      </c>
      <c r="C43" s="76">
        <v>3547530</v>
      </c>
      <c r="D43" s="181"/>
      <c r="E43" s="181"/>
      <c r="F43" s="182"/>
    </row>
    <row r="44" spans="1:6" x14ac:dyDescent="0.25">
      <c r="A44" s="190"/>
      <c r="B44" s="322"/>
      <c r="C44" s="323"/>
      <c r="D44" s="181"/>
      <c r="E44" s="181"/>
      <c r="F44" s="182"/>
    </row>
    <row r="45" spans="1:6" x14ac:dyDescent="0.25">
      <c r="A45" s="306"/>
      <c r="B45" s="315"/>
      <c r="C45" s="324"/>
      <c r="D45" s="325"/>
      <c r="E45" s="326"/>
      <c r="F45" s="309"/>
    </row>
    <row r="46" spans="1:6" x14ac:dyDescent="0.25">
      <c r="A46" s="190"/>
      <c r="B46" s="327" t="s">
        <v>55</v>
      </c>
      <c r="C46" s="265"/>
      <c r="D46" s="181"/>
      <c r="E46" s="388"/>
      <c r="F46" s="182"/>
    </row>
    <row r="47" spans="1:6" x14ac:dyDescent="0.25">
      <c r="A47" s="190"/>
      <c r="B47" s="320"/>
      <c r="C47" s="265"/>
      <c r="D47" s="181"/>
      <c r="E47" s="388"/>
      <c r="F47" s="182"/>
    </row>
    <row r="48" spans="1:6" x14ac:dyDescent="0.25">
      <c r="A48" s="190"/>
      <c r="B48" s="320" t="s">
        <v>56</v>
      </c>
      <c r="C48" s="388">
        <v>7.3756211163236758</v>
      </c>
      <c r="D48" s="181"/>
      <c r="E48" s="388"/>
      <c r="F48" s="182"/>
    </row>
    <row r="49" spans="1:6" x14ac:dyDescent="0.25">
      <c r="A49" s="190"/>
      <c r="B49" s="320"/>
      <c r="C49" s="388"/>
      <c r="D49" s="181"/>
      <c r="E49" s="388"/>
      <c r="F49" s="182"/>
    </row>
    <row r="50" spans="1:6" x14ac:dyDescent="0.25">
      <c r="A50" s="190"/>
      <c r="B50" s="320" t="s">
        <v>57</v>
      </c>
      <c r="C50" s="388">
        <v>12.617288817853549</v>
      </c>
      <c r="D50" s="181"/>
      <c r="E50" s="388"/>
      <c r="F50" s="182"/>
    </row>
    <row r="51" spans="1:6" x14ac:dyDescent="0.25">
      <c r="A51" s="190"/>
      <c r="B51" s="320"/>
      <c r="C51" s="387"/>
      <c r="D51" s="181"/>
      <c r="E51" s="388"/>
      <c r="F51" s="182"/>
    </row>
    <row r="52" spans="1:6" x14ac:dyDescent="0.25">
      <c r="A52" s="190"/>
      <c r="B52" s="320" t="s">
        <v>178</v>
      </c>
      <c r="C52" s="387">
        <v>80.2321809822609</v>
      </c>
      <c r="D52" s="181"/>
      <c r="E52" s="283"/>
      <c r="F52" s="182"/>
    </row>
    <row r="53" spans="1:6" x14ac:dyDescent="0.25">
      <c r="A53" s="190"/>
      <c r="B53" s="320"/>
      <c r="C53" s="387"/>
      <c r="D53" s="181"/>
      <c r="E53" s="283"/>
      <c r="F53" s="182"/>
    </row>
    <row r="54" spans="1:6" x14ac:dyDescent="0.25">
      <c r="A54" s="190"/>
      <c r="B54" s="320" t="s">
        <v>58</v>
      </c>
      <c r="C54" s="387">
        <v>86.388271690443787</v>
      </c>
      <c r="D54" s="181"/>
      <c r="E54" s="283"/>
      <c r="F54" s="182"/>
    </row>
    <row r="55" spans="1:6" x14ac:dyDescent="0.25">
      <c r="A55" s="290"/>
      <c r="B55" s="321"/>
      <c r="C55" s="328"/>
      <c r="D55" s="192"/>
      <c r="E55" s="311"/>
      <c r="F55" s="312"/>
    </row>
    <row r="56" spans="1:6" x14ac:dyDescent="0.25">
      <c r="A56" s="190"/>
      <c r="B56" s="301"/>
      <c r="C56" s="388"/>
      <c r="D56" s="181"/>
      <c r="E56" s="283"/>
      <c r="F56" s="182"/>
    </row>
    <row r="57" spans="1:6" x14ac:dyDescent="0.25">
      <c r="A57" s="190"/>
      <c r="B57" s="327" t="s">
        <v>59</v>
      </c>
      <c r="C57" s="387"/>
      <c r="D57" s="181"/>
      <c r="E57" s="283"/>
      <c r="F57" s="182"/>
    </row>
    <row r="58" spans="1:6" x14ac:dyDescent="0.25">
      <c r="A58" s="190"/>
      <c r="B58" s="320"/>
      <c r="C58" s="387"/>
      <c r="D58" s="181"/>
      <c r="E58" s="283"/>
      <c r="F58" s="182"/>
    </row>
    <row r="59" spans="1:6" x14ac:dyDescent="0.25">
      <c r="A59" s="190"/>
      <c r="B59" s="317" t="s">
        <v>60</v>
      </c>
      <c r="C59" s="387">
        <v>26.792052185605197</v>
      </c>
      <c r="D59" s="222"/>
      <c r="E59" s="283"/>
      <c r="F59" s="182"/>
    </row>
    <row r="60" spans="1:6" x14ac:dyDescent="0.25">
      <c r="A60" s="190"/>
      <c r="B60" s="317"/>
      <c r="C60" s="197"/>
      <c r="D60" s="222"/>
      <c r="E60" s="265"/>
      <c r="F60" s="182"/>
    </row>
    <row r="61" spans="1:6" x14ac:dyDescent="0.25">
      <c r="A61" s="190"/>
      <c r="B61" s="317" t="s">
        <v>61</v>
      </c>
      <c r="C61" s="387">
        <v>482.74786901916247</v>
      </c>
      <c r="D61" s="222"/>
      <c r="E61" s="266"/>
      <c r="F61" s="173"/>
    </row>
    <row r="62" spans="1:6" x14ac:dyDescent="0.25">
      <c r="A62" s="190"/>
      <c r="B62" s="320"/>
      <c r="C62" s="387"/>
      <c r="D62" s="181"/>
      <c r="E62" s="265"/>
      <c r="F62" s="182"/>
    </row>
    <row r="63" spans="1:6" x14ac:dyDescent="0.25">
      <c r="A63" s="190"/>
      <c r="B63" s="320" t="s">
        <v>179</v>
      </c>
      <c r="C63" s="387">
        <v>65.840872316795071</v>
      </c>
      <c r="D63" s="181"/>
      <c r="E63" s="265"/>
      <c r="F63" s="182"/>
    </row>
    <row r="64" spans="1:6" x14ac:dyDescent="0.25">
      <c r="A64" s="190"/>
      <c r="B64" s="268"/>
      <c r="C64" s="387"/>
      <c r="D64" s="388"/>
      <c r="E64" s="329"/>
      <c r="F64" s="182"/>
    </row>
    <row r="65" spans="1:6" x14ac:dyDescent="0.25">
      <c r="A65" s="190"/>
      <c r="B65" s="267" t="s">
        <v>62</v>
      </c>
      <c r="C65" s="387">
        <v>69.901948242861934</v>
      </c>
      <c r="D65" s="222"/>
      <c r="E65" s="108"/>
      <c r="F65" s="330"/>
    </row>
    <row r="66" spans="1:6" x14ac:dyDescent="0.25">
      <c r="A66" s="190"/>
      <c r="B66" s="330"/>
      <c r="C66" s="331"/>
      <c r="D66" s="222"/>
      <c r="E66" s="108"/>
      <c r="F66" s="330"/>
    </row>
    <row r="67" spans="1:6" x14ac:dyDescent="0.25">
      <c r="A67" s="190"/>
      <c r="B67" s="330"/>
      <c r="C67" s="108"/>
      <c r="D67" s="222"/>
      <c r="E67" s="108"/>
      <c r="F67" s="330"/>
    </row>
    <row r="68" spans="1:6" ht="15.75" thickBot="1" x14ac:dyDescent="0.3">
      <c r="A68" s="332"/>
      <c r="B68" s="333"/>
      <c r="C68" s="334"/>
      <c r="D68" s="334"/>
      <c r="E68" s="334"/>
      <c r="F68" s="333"/>
    </row>
    <row r="69" spans="1:6" ht="15.75" thickTop="1" x14ac:dyDescent="0.25"/>
    <row r="72" spans="1:6" x14ac:dyDescent="0.25">
      <c r="C72" s="166"/>
      <c r="D72" s="166"/>
    </row>
    <row r="73" spans="1:6" x14ac:dyDescent="0.25">
      <c r="C73" s="166"/>
      <c r="D73" s="166"/>
    </row>
    <row r="74" spans="1:6" x14ac:dyDescent="0.25">
      <c r="C74" s="166"/>
      <c r="D74" s="166"/>
    </row>
    <row r="75" spans="1:6" x14ac:dyDescent="0.25">
      <c r="C75" s="166"/>
      <c r="D75" s="166"/>
    </row>
    <row r="76" spans="1:6" x14ac:dyDescent="0.25">
      <c r="C76" s="166"/>
      <c r="D76" s="166"/>
    </row>
    <row r="77" spans="1:6" x14ac:dyDescent="0.25">
      <c r="C77" s="166"/>
      <c r="D77" s="166"/>
    </row>
    <row r="78" spans="1:6" x14ac:dyDescent="0.25">
      <c r="C78" s="166"/>
      <c r="D78" s="166"/>
    </row>
    <row r="79" spans="1:6" x14ac:dyDescent="0.25">
      <c r="C79" s="166"/>
      <c r="D79" s="166"/>
    </row>
    <row r="80" spans="1:6" x14ac:dyDescent="0.25">
      <c r="C80" s="166"/>
      <c r="D80" s="166"/>
    </row>
    <row r="81" spans="3:4" x14ac:dyDescent="0.25">
      <c r="C81" s="166"/>
      <c r="D81" s="166"/>
    </row>
    <row r="82" spans="3:4" x14ac:dyDescent="0.25">
      <c r="C82" s="166"/>
      <c r="D82" s="166"/>
    </row>
    <row r="83" spans="3:4" x14ac:dyDescent="0.25">
      <c r="C83" s="166"/>
      <c r="D83" s="166"/>
    </row>
    <row r="84" spans="3:4" x14ac:dyDescent="0.25">
      <c r="C84" s="166"/>
      <c r="D84" s="166"/>
    </row>
    <row r="85" spans="3:4" x14ac:dyDescent="0.25">
      <c r="C85" s="166"/>
      <c r="D85" s="166"/>
    </row>
    <row r="86" spans="3:4" x14ac:dyDescent="0.25">
      <c r="C86" s="166"/>
      <c r="D86" s="166"/>
    </row>
    <row r="87" spans="3:4" x14ac:dyDescent="0.25">
      <c r="C87" s="166"/>
      <c r="D87" s="166"/>
    </row>
    <row r="88" spans="3:4" x14ac:dyDescent="0.25">
      <c r="C88" s="166"/>
      <c r="D88" s="166"/>
    </row>
    <row r="89" spans="3:4" x14ac:dyDescent="0.25">
      <c r="C89" s="166"/>
      <c r="D89" s="166"/>
    </row>
    <row r="90" spans="3:4" x14ac:dyDescent="0.25">
      <c r="C90" s="166"/>
      <c r="D90" s="166"/>
    </row>
    <row r="91" spans="3:4" x14ac:dyDescent="0.25">
      <c r="C91" s="166"/>
      <c r="D91" s="166"/>
    </row>
    <row r="92" spans="3:4" x14ac:dyDescent="0.25">
      <c r="C92" s="166"/>
      <c r="D92" s="166"/>
    </row>
    <row r="93" spans="3:4" x14ac:dyDescent="0.25">
      <c r="C93" s="166"/>
      <c r="D93" s="166"/>
    </row>
    <row r="94" spans="3:4" x14ac:dyDescent="0.25">
      <c r="C94" s="166"/>
      <c r="D94" s="166"/>
    </row>
    <row r="95" spans="3:4" x14ac:dyDescent="0.25">
      <c r="C95" s="166"/>
      <c r="D95" s="166"/>
    </row>
    <row r="96" spans="3:4" x14ac:dyDescent="0.25">
      <c r="C96" s="166"/>
      <c r="D96" s="166"/>
    </row>
    <row r="97" spans="3:4" x14ac:dyDescent="0.25">
      <c r="C97" s="166"/>
      <c r="D97" s="166"/>
    </row>
    <row r="98" spans="3:4" x14ac:dyDescent="0.25">
      <c r="C98" s="166"/>
      <c r="D98" s="166"/>
    </row>
    <row r="99" spans="3:4" x14ac:dyDescent="0.25">
      <c r="C99" s="166"/>
      <c r="D99" s="166"/>
    </row>
    <row r="100" spans="3:4" x14ac:dyDescent="0.25">
      <c r="C100" s="166"/>
      <c r="D100" s="166"/>
    </row>
    <row r="101" spans="3:4" x14ac:dyDescent="0.25">
      <c r="C101" s="166"/>
      <c r="D101" s="166"/>
    </row>
    <row r="102" spans="3:4" x14ac:dyDescent="0.25">
      <c r="C102" s="166"/>
      <c r="D102" s="166"/>
    </row>
    <row r="103" spans="3:4" x14ac:dyDescent="0.25">
      <c r="C103" s="166"/>
      <c r="D103" s="166"/>
    </row>
    <row r="104" spans="3:4" x14ac:dyDescent="0.25">
      <c r="C104" s="166"/>
      <c r="D104" s="166"/>
    </row>
    <row r="105" spans="3:4" x14ac:dyDescent="0.25">
      <c r="C105" s="166"/>
      <c r="D105" s="166"/>
    </row>
    <row r="106" spans="3:4" x14ac:dyDescent="0.25">
      <c r="C106" s="166"/>
      <c r="D106" s="166"/>
    </row>
    <row r="107" spans="3:4" x14ac:dyDescent="0.25">
      <c r="C107" s="166"/>
      <c r="D107" s="166"/>
    </row>
    <row r="108" spans="3:4" x14ac:dyDescent="0.25">
      <c r="C108" s="166"/>
      <c r="D108" s="166"/>
    </row>
    <row r="109" spans="3:4" x14ac:dyDescent="0.25">
      <c r="C109" s="166"/>
      <c r="D109" s="166"/>
    </row>
    <row r="110" spans="3:4" x14ac:dyDescent="0.25">
      <c r="C110" s="166"/>
      <c r="D110" s="166"/>
    </row>
    <row r="111" spans="3:4" x14ac:dyDescent="0.25">
      <c r="C111" s="166"/>
      <c r="D111" s="166"/>
    </row>
    <row r="112" spans="3:4" x14ac:dyDescent="0.25">
      <c r="C112" s="166"/>
      <c r="D112" s="166"/>
    </row>
    <row r="113" spans="3:4" x14ac:dyDescent="0.25">
      <c r="C113" s="166"/>
      <c r="D113" s="166"/>
    </row>
    <row r="114" spans="3:4" x14ac:dyDescent="0.25">
      <c r="C114" s="166"/>
      <c r="D114" s="166"/>
    </row>
    <row r="115" spans="3:4" x14ac:dyDescent="0.25">
      <c r="C115" s="166"/>
      <c r="D115" s="166"/>
    </row>
    <row r="116" spans="3:4" x14ac:dyDescent="0.25">
      <c r="C116" s="166"/>
      <c r="D116" s="166"/>
    </row>
  </sheetData>
  <mergeCells count="1">
    <mergeCell ref="C9:D9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42"/>
  <sheetViews>
    <sheetView showGridLines="0" topLeftCell="A15" workbookViewId="0">
      <selection activeCell="E67" sqref="E67"/>
    </sheetView>
  </sheetViews>
  <sheetFormatPr baseColWidth="10" defaultRowHeight="12" x14ac:dyDescent="0.2"/>
  <cols>
    <col min="1" max="1" width="31" style="369" customWidth="1"/>
    <col min="2" max="2" width="27.7109375" style="368" customWidth="1"/>
    <col min="3" max="3" width="17" style="368" bestFit="1" customWidth="1"/>
    <col min="4" max="4" width="13.140625" style="368" bestFit="1" customWidth="1"/>
    <col min="5" max="5" width="14.140625" style="369" bestFit="1" customWidth="1"/>
    <col min="6" max="6" width="20.28515625" style="368" bestFit="1" customWidth="1"/>
    <col min="7" max="7" width="24" style="368" bestFit="1" customWidth="1"/>
    <col min="8" max="8" width="15.140625" style="369" bestFit="1" customWidth="1"/>
    <col min="9" max="9" width="12.42578125" style="368" bestFit="1" customWidth="1"/>
    <col min="10" max="16384" width="11.42578125" style="368"/>
  </cols>
  <sheetData>
    <row r="2" spans="1:12" s="373" customFormat="1" ht="20.100000000000001" customHeight="1" x14ac:dyDescent="0.2">
      <c r="A2" s="93" t="s">
        <v>25</v>
      </c>
      <c r="B2" s="71" t="s">
        <v>8</v>
      </c>
      <c r="C2" s="71"/>
      <c r="D2" s="71"/>
      <c r="E2" s="71"/>
      <c r="F2" s="71"/>
      <c r="G2" s="668" t="s">
        <v>227</v>
      </c>
      <c r="H2" s="668"/>
      <c r="J2" s="100"/>
      <c r="K2" s="100"/>
      <c r="L2" s="100"/>
    </row>
    <row r="3" spans="1:12" ht="12.75" thickBot="1" x14ac:dyDescent="0.25"/>
    <row r="4" spans="1:12" ht="12.75" thickTop="1" x14ac:dyDescent="0.2">
      <c r="A4" s="561"/>
      <c r="B4" s="650" t="s">
        <v>262</v>
      </c>
      <c r="C4" s="651"/>
      <c r="D4" s="651"/>
      <c r="E4" s="651"/>
      <c r="F4" s="586"/>
      <c r="G4" s="586"/>
      <c r="H4" s="587"/>
      <c r="I4" s="481"/>
    </row>
    <row r="5" spans="1:12" ht="19.5" customHeight="1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73" t="s">
        <v>4</v>
      </c>
      <c r="F5" s="588" t="s">
        <v>5</v>
      </c>
      <c r="G5" s="588" t="s">
        <v>6</v>
      </c>
      <c r="H5" s="589" t="s">
        <v>7</v>
      </c>
      <c r="I5" s="481"/>
    </row>
    <row r="6" spans="1:12" ht="12.75" thickTop="1" x14ac:dyDescent="0.2">
      <c r="A6" s="430" t="s">
        <v>9</v>
      </c>
      <c r="B6" s="592">
        <v>0</v>
      </c>
      <c r="C6" s="592">
        <v>0</v>
      </c>
      <c r="D6" s="592">
        <v>0</v>
      </c>
      <c r="E6" s="600">
        <v>0</v>
      </c>
      <c r="F6" s="592">
        <v>0</v>
      </c>
      <c r="G6" s="592">
        <v>0</v>
      </c>
      <c r="H6" s="601">
        <v>0</v>
      </c>
      <c r="I6" s="481"/>
    </row>
    <row r="7" spans="1:12" x14ac:dyDescent="0.2">
      <c r="A7" s="430" t="s">
        <v>245</v>
      </c>
      <c r="B7" s="592">
        <v>57214571.600000001</v>
      </c>
      <c r="C7" s="593">
        <v>0</v>
      </c>
      <c r="D7" s="592">
        <v>6789104.8099999996</v>
      </c>
      <c r="E7" s="600">
        <v>64003676.409999996</v>
      </c>
      <c r="F7" s="593">
        <v>0</v>
      </c>
      <c r="G7" s="593">
        <v>0</v>
      </c>
      <c r="H7" s="600">
        <v>64003676.409999996</v>
      </c>
    </row>
    <row r="8" spans="1:12" x14ac:dyDescent="0.2">
      <c r="A8" s="430" t="s">
        <v>246</v>
      </c>
      <c r="B8" s="592">
        <v>35794970.189999998</v>
      </c>
      <c r="C8" s="593">
        <v>0</v>
      </c>
      <c r="D8" s="592">
        <v>3993961.47</v>
      </c>
      <c r="E8" s="600">
        <v>39788931.659999996</v>
      </c>
      <c r="F8" s="593">
        <v>0</v>
      </c>
      <c r="G8" s="593">
        <v>0</v>
      </c>
      <c r="H8" s="600">
        <v>39788931.659999996</v>
      </c>
    </row>
    <row r="9" spans="1:12" x14ac:dyDescent="0.2">
      <c r="A9" s="430" t="s">
        <v>267</v>
      </c>
      <c r="B9" s="592">
        <v>93009541.790000007</v>
      </c>
      <c r="C9" s="593">
        <v>0</v>
      </c>
      <c r="D9" s="592">
        <v>10783066.279999999</v>
      </c>
      <c r="E9" s="600">
        <v>103792608.06999999</v>
      </c>
      <c r="F9" s="602">
        <v>0</v>
      </c>
      <c r="G9" s="602">
        <v>0</v>
      </c>
      <c r="H9" s="600">
        <v>103792608.06999999</v>
      </c>
    </row>
    <row r="10" spans="1:12" s="369" customFormat="1" x14ac:dyDescent="0.2">
      <c r="A10" s="430" t="s">
        <v>247</v>
      </c>
      <c r="B10" s="592"/>
      <c r="C10" s="593">
        <v>0</v>
      </c>
      <c r="D10" s="593"/>
      <c r="E10" s="600"/>
      <c r="F10" s="592">
        <v>49323923.439999998</v>
      </c>
      <c r="G10" s="593">
        <v>0</v>
      </c>
      <c r="H10" s="600">
        <v>49323923.439999998</v>
      </c>
    </row>
    <row r="11" spans="1:12" ht="12.75" thickBot="1" x14ac:dyDescent="0.25">
      <c r="A11" s="430" t="s">
        <v>249</v>
      </c>
      <c r="B11" s="592">
        <v>5419702.54</v>
      </c>
      <c r="C11" s="593">
        <v>0</v>
      </c>
      <c r="D11" s="592">
        <v>354592.71</v>
      </c>
      <c r="E11" s="600">
        <v>5774295.25</v>
      </c>
      <c r="F11" s="593">
        <v>0</v>
      </c>
      <c r="G11" s="592">
        <v>71130.02</v>
      </c>
      <c r="H11" s="600">
        <v>5845425.2699999996</v>
      </c>
    </row>
    <row r="12" spans="1:12" s="369" customFormat="1" ht="13.5" thickTop="1" thickBot="1" x14ac:dyDescent="0.25">
      <c r="A12" s="372" t="s">
        <v>180</v>
      </c>
      <c r="B12" s="471">
        <v>98429244.329999998</v>
      </c>
      <c r="C12" s="471">
        <v>0</v>
      </c>
      <c r="D12" s="471">
        <v>11137658.99</v>
      </c>
      <c r="E12" s="471">
        <v>109566903.31999999</v>
      </c>
      <c r="F12" s="471">
        <v>49323923.439999998</v>
      </c>
      <c r="G12" s="471">
        <v>71130.02</v>
      </c>
      <c r="H12" s="473">
        <v>158961956.78</v>
      </c>
    </row>
    <row r="13" spans="1:12" ht="12.75" thickTop="1" x14ac:dyDescent="0.2">
      <c r="A13" s="430" t="s">
        <v>268</v>
      </c>
      <c r="B13" s="592">
        <v>0</v>
      </c>
      <c r="C13" s="592">
        <v>0</v>
      </c>
      <c r="D13" s="592">
        <v>0</v>
      </c>
      <c r="E13" s="600">
        <v>0</v>
      </c>
      <c r="F13" s="592">
        <v>0</v>
      </c>
      <c r="G13" s="592">
        <v>0</v>
      </c>
      <c r="H13" s="600">
        <v>0</v>
      </c>
    </row>
    <row r="14" spans="1:12" x14ac:dyDescent="0.2">
      <c r="A14" s="430" t="s">
        <v>232</v>
      </c>
      <c r="B14" s="592">
        <v>0</v>
      </c>
      <c r="C14" s="592">
        <v>0</v>
      </c>
      <c r="D14" s="592">
        <v>0</v>
      </c>
      <c r="E14" s="600">
        <v>0</v>
      </c>
      <c r="F14" s="592">
        <v>0</v>
      </c>
      <c r="G14" s="592">
        <v>0</v>
      </c>
      <c r="H14" s="600">
        <v>0</v>
      </c>
    </row>
    <row r="15" spans="1:12" x14ac:dyDescent="0.2">
      <c r="A15" s="430" t="s">
        <v>250</v>
      </c>
      <c r="B15" s="592">
        <v>19534040.420000002</v>
      </c>
      <c r="C15" s="593">
        <v>0</v>
      </c>
      <c r="D15" s="592">
        <v>2982697.22</v>
      </c>
      <c r="E15" s="600">
        <v>22516737.640000001</v>
      </c>
      <c r="F15" s="592">
        <v>8911435.8699999992</v>
      </c>
      <c r="G15" s="593">
        <v>0</v>
      </c>
      <c r="H15" s="600">
        <v>31428173.510000002</v>
      </c>
    </row>
    <row r="16" spans="1:12" x14ac:dyDescent="0.2">
      <c r="A16" s="430" t="s">
        <v>251</v>
      </c>
      <c r="B16" s="592">
        <v>42915311.060000002</v>
      </c>
      <c r="C16" s="593">
        <v>0</v>
      </c>
      <c r="D16" s="592">
        <v>8051560.21</v>
      </c>
      <c r="E16" s="600">
        <v>50966871.270000003</v>
      </c>
      <c r="F16" s="592">
        <v>28767744.739999998</v>
      </c>
      <c r="G16" s="593">
        <v>0</v>
      </c>
      <c r="H16" s="600">
        <v>79734616.010000005</v>
      </c>
    </row>
    <row r="17" spans="1:8" s="369" customFormat="1" x14ac:dyDescent="0.2">
      <c r="A17" s="430" t="s">
        <v>233</v>
      </c>
      <c r="B17" s="592">
        <v>62449351.479999997</v>
      </c>
      <c r="C17" s="593">
        <v>0</v>
      </c>
      <c r="D17" s="592">
        <v>11034257.43</v>
      </c>
      <c r="E17" s="600">
        <v>73483608.909999996</v>
      </c>
      <c r="F17" s="592">
        <v>37679180.609999999</v>
      </c>
      <c r="G17" s="593">
        <v>0</v>
      </c>
      <c r="H17" s="600">
        <v>111162789.52</v>
      </c>
    </row>
    <row r="18" spans="1:8" x14ac:dyDescent="0.2">
      <c r="A18" s="430" t="s">
        <v>234</v>
      </c>
      <c r="B18" s="592">
        <v>0</v>
      </c>
      <c r="C18" s="592">
        <v>0</v>
      </c>
      <c r="D18" s="592">
        <v>0</v>
      </c>
      <c r="E18" s="600">
        <v>0</v>
      </c>
      <c r="F18" s="592">
        <v>0</v>
      </c>
      <c r="G18" s="592">
        <v>0</v>
      </c>
      <c r="H18" s="600">
        <v>0</v>
      </c>
    </row>
    <row r="19" spans="1:8" x14ac:dyDescent="0.2">
      <c r="A19" s="430" t="s">
        <v>171</v>
      </c>
      <c r="B19" s="592">
        <v>0</v>
      </c>
      <c r="C19" s="592">
        <v>0</v>
      </c>
      <c r="D19" s="592">
        <v>0</v>
      </c>
      <c r="E19" s="600">
        <v>0</v>
      </c>
      <c r="F19" s="592">
        <v>0</v>
      </c>
      <c r="G19" s="592">
        <v>0</v>
      </c>
      <c r="H19" s="600">
        <v>0</v>
      </c>
    </row>
    <row r="20" spans="1:8" x14ac:dyDescent="0.2">
      <c r="A20" s="430" t="s">
        <v>252</v>
      </c>
      <c r="B20" s="592">
        <v>23804954.75</v>
      </c>
      <c r="C20" s="593">
        <v>0</v>
      </c>
      <c r="D20" s="592">
        <v>2583051.29</v>
      </c>
      <c r="E20" s="600">
        <v>26388006.039999999</v>
      </c>
      <c r="F20" s="592">
        <v>7086356.5199999996</v>
      </c>
      <c r="G20" s="593">
        <v>0</v>
      </c>
      <c r="H20" s="600">
        <v>33474362.559999999</v>
      </c>
    </row>
    <row r="21" spans="1:8" x14ac:dyDescent="0.2">
      <c r="A21" s="430" t="s">
        <v>253</v>
      </c>
      <c r="B21" s="592">
        <v>7532034.21</v>
      </c>
      <c r="C21" s="593">
        <v>0</v>
      </c>
      <c r="D21" s="592">
        <v>852279.53</v>
      </c>
      <c r="E21" s="600">
        <v>8384313.7400000002</v>
      </c>
      <c r="F21" s="592">
        <v>3774381.01</v>
      </c>
      <c r="G21" s="593">
        <v>0</v>
      </c>
      <c r="H21" s="600">
        <v>12158694.75</v>
      </c>
    </row>
    <row r="22" spans="1:8" x14ac:dyDescent="0.2">
      <c r="A22" s="430" t="s">
        <v>269</v>
      </c>
      <c r="B22" s="592">
        <v>31336988.960000001</v>
      </c>
      <c r="C22" s="593">
        <v>0</v>
      </c>
      <c r="D22" s="592">
        <v>3435330.82</v>
      </c>
      <c r="E22" s="600">
        <v>34772319.780000001</v>
      </c>
      <c r="F22" s="592">
        <v>10860737.529999999</v>
      </c>
      <c r="G22" s="593">
        <v>0</v>
      </c>
      <c r="H22" s="600">
        <v>45633057.310000002</v>
      </c>
    </row>
    <row r="23" spans="1:8" x14ac:dyDescent="0.2">
      <c r="A23" s="430" t="s">
        <v>172</v>
      </c>
      <c r="B23" s="592">
        <v>0</v>
      </c>
      <c r="C23" s="592">
        <v>0</v>
      </c>
      <c r="D23" s="592">
        <v>0</v>
      </c>
      <c r="E23" s="600">
        <v>0</v>
      </c>
      <c r="F23" s="592">
        <v>0</v>
      </c>
      <c r="G23" s="592">
        <v>0</v>
      </c>
      <c r="H23" s="600">
        <v>0</v>
      </c>
    </row>
    <row r="24" spans="1:8" x14ac:dyDescent="0.2">
      <c r="A24" s="430" t="s">
        <v>255</v>
      </c>
      <c r="B24" s="592">
        <v>16102176.630000001</v>
      </c>
      <c r="C24" s="593">
        <v>0</v>
      </c>
      <c r="D24" s="592">
        <v>1747230.67</v>
      </c>
      <c r="E24" s="600">
        <v>17849407.300000001</v>
      </c>
      <c r="F24" s="592">
        <v>4793362.04</v>
      </c>
      <c r="G24" s="593">
        <v>0</v>
      </c>
      <c r="H24" s="600">
        <v>22642769.34</v>
      </c>
    </row>
    <row r="25" spans="1:8" x14ac:dyDescent="0.2">
      <c r="A25" s="430" t="s">
        <v>256</v>
      </c>
      <c r="B25" s="592">
        <v>12577885</v>
      </c>
      <c r="C25" s="593">
        <v>0</v>
      </c>
      <c r="D25" s="592">
        <v>1423238</v>
      </c>
      <c r="E25" s="600">
        <v>14001123</v>
      </c>
      <c r="F25" s="592">
        <v>6302910</v>
      </c>
      <c r="G25" s="593">
        <v>0</v>
      </c>
      <c r="H25" s="600">
        <v>20304032</v>
      </c>
    </row>
    <row r="26" spans="1:8" x14ac:dyDescent="0.2">
      <c r="A26" s="430" t="s">
        <v>257</v>
      </c>
      <c r="B26" s="592">
        <v>4037667.81</v>
      </c>
      <c r="C26" s="593">
        <v>0</v>
      </c>
      <c r="D26" s="592">
        <v>456878.11</v>
      </c>
      <c r="E26" s="600">
        <v>4494545.92</v>
      </c>
      <c r="F26" s="592">
        <v>2023317.55</v>
      </c>
      <c r="G26" s="593">
        <v>0</v>
      </c>
      <c r="H26" s="600">
        <v>6517863.4699999997</v>
      </c>
    </row>
    <row r="27" spans="1:8" x14ac:dyDescent="0.2">
      <c r="A27" s="430" t="s">
        <v>270</v>
      </c>
      <c r="B27" s="592">
        <v>32717729</v>
      </c>
      <c r="C27" s="593">
        <v>0</v>
      </c>
      <c r="D27" s="592">
        <v>3627346</v>
      </c>
      <c r="E27" s="600">
        <v>36345076</v>
      </c>
      <c r="F27" s="592">
        <v>13119589</v>
      </c>
      <c r="G27" s="593">
        <v>0</v>
      </c>
      <c r="H27" s="600">
        <v>49464665</v>
      </c>
    </row>
    <row r="28" spans="1:8" ht="12.75" thickBot="1" x14ac:dyDescent="0.25">
      <c r="A28" s="430" t="s">
        <v>239</v>
      </c>
      <c r="B28" s="592">
        <v>64054718</v>
      </c>
      <c r="C28" s="592">
        <v>0</v>
      </c>
      <c r="D28" s="592">
        <v>7062677</v>
      </c>
      <c r="E28" s="600">
        <v>71117395</v>
      </c>
      <c r="F28" s="592">
        <v>23980327</v>
      </c>
      <c r="G28" s="592">
        <v>0</v>
      </c>
      <c r="H28" s="600">
        <v>95097722</v>
      </c>
    </row>
    <row r="29" spans="1:8" s="369" customFormat="1" ht="13.5" thickTop="1" thickBot="1" x14ac:dyDescent="0.25">
      <c r="A29" s="372" t="s">
        <v>73</v>
      </c>
      <c r="B29" s="471">
        <v>126504070</v>
      </c>
      <c r="C29" s="472">
        <v>0</v>
      </c>
      <c r="D29" s="471">
        <v>18096935</v>
      </c>
      <c r="E29" s="471">
        <v>144601004</v>
      </c>
      <c r="F29" s="471">
        <v>61659507</v>
      </c>
      <c r="G29" s="471">
        <v>0</v>
      </c>
      <c r="H29" s="473">
        <v>206260512</v>
      </c>
    </row>
    <row r="30" spans="1:8" s="369" customFormat="1" ht="12.75" thickTop="1" x14ac:dyDescent="0.2">
      <c r="A30" s="491" t="s">
        <v>271</v>
      </c>
      <c r="B30" s="554">
        <v>-28074825</v>
      </c>
      <c r="C30" s="554"/>
      <c r="D30" s="554">
        <v>-6959276</v>
      </c>
      <c r="E30" s="554">
        <v>-35034101</v>
      </c>
      <c r="F30" s="554">
        <v>-12335584</v>
      </c>
      <c r="G30" s="554">
        <v>71130.02</v>
      </c>
      <c r="H30" s="554">
        <v>-47298555</v>
      </c>
    </row>
    <row r="31" spans="1:8" x14ac:dyDescent="0.2">
      <c r="A31" s="430" t="s">
        <v>241</v>
      </c>
      <c r="B31" s="592">
        <v>0</v>
      </c>
      <c r="C31" s="592">
        <v>0</v>
      </c>
      <c r="D31" s="592">
        <v>0</v>
      </c>
      <c r="E31" s="600">
        <v>0</v>
      </c>
      <c r="F31" s="592">
        <v>0</v>
      </c>
      <c r="G31" s="592">
        <v>0</v>
      </c>
      <c r="H31" s="592">
        <v>0</v>
      </c>
    </row>
    <row r="32" spans="1:8" x14ac:dyDescent="0.2">
      <c r="A32" s="430" t="s">
        <v>263</v>
      </c>
      <c r="B32" s="592">
        <v>852420.9</v>
      </c>
      <c r="C32" s="593">
        <v>0</v>
      </c>
      <c r="D32" s="592">
        <v>96454.68</v>
      </c>
      <c r="E32" s="600">
        <v>948875.58</v>
      </c>
      <c r="F32" s="592">
        <v>427156.86</v>
      </c>
      <c r="G32" s="593">
        <v>0</v>
      </c>
      <c r="H32" s="592">
        <v>1376032.44</v>
      </c>
    </row>
    <row r="33" spans="1:11" x14ac:dyDescent="0.2">
      <c r="A33" s="430" t="s">
        <v>264</v>
      </c>
      <c r="B33" s="592">
        <v>108054.86</v>
      </c>
      <c r="C33" s="593">
        <v>0</v>
      </c>
      <c r="D33" s="592">
        <v>12226.88</v>
      </c>
      <c r="E33" s="600">
        <v>120281.74</v>
      </c>
      <c r="F33" s="592">
        <v>54147.4</v>
      </c>
      <c r="G33" s="593">
        <v>0</v>
      </c>
      <c r="H33" s="592">
        <v>174429.14</v>
      </c>
    </row>
    <row r="34" spans="1:11" s="369" customFormat="1" x14ac:dyDescent="0.2">
      <c r="A34" s="430" t="s">
        <v>266</v>
      </c>
      <c r="B34" s="600">
        <v>744366.04</v>
      </c>
      <c r="C34" s="602">
        <v>0</v>
      </c>
      <c r="D34" s="600">
        <v>84227.8</v>
      </c>
      <c r="E34" s="600">
        <v>828593.84</v>
      </c>
      <c r="F34" s="600">
        <v>373009.46</v>
      </c>
      <c r="G34" s="602">
        <v>0</v>
      </c>
      <c r="H34" s="600">
        <v>1201603.3</v>
      </c>
    </row>
    <row r="35" spans="1:11" x14ac:dyDescent="0.2">
      <c r="A35" s="430" t="s">
        <v>243</v>
      </c>
      <c r="B35" s="592">
        <v>0</v>
      </c>
      <c r="C35" s="592">
        <v>0</v>
      </c>
      <c r="D35" s="592">
        <v>0</v>
      </c>
      <c r="E35" s="600">
        <v>0</v>
      </c>
      <c r="F35" s="592">
        <v>0</v>
      </c>
      <c r="G35" s="592">
        <v>0</v>
      </c>
      <c r="H35" s="592">
        <v>0</v>
      </c>
    </row>
    <row r="36" spans="1:11" x14ac:dyDescent="0.2">
      <c r="A36" s="430" t="s">
        <v>260</v>
      </c>
      <c r="B36" s="592">
        <v>5218711.1500000004</v>
      </c>
      <c r="C36" s="593">
        <v>0</v>
      </c>
      <c r="D36" s="592">
        <v>590517.84</v>
      </c>
      <c r="E36" s="600">
        <v>5809228.9900000002</v>
      </c>
      <c r="F36" s="592">
        <v>2615150.71</v>
      </c>
      <c r="G36" s="593">
        <v>0</v>
      </c>
      <c r="H36" s="592">
        <v>8424379.6999999993</v>
      </c>
    </row>
    <row r="37" spans="1:11" x14ac:dyDescent="0.2">
      <c r="A37" s="430" t="s">
        <v>261</v>
      </c>
      <c r="B37" s="592">
        <v>3772231.75</v>
      </c>
      <c r="C37" s="593">
        <v>0</v>
      </c>
      <c r="D37" s="592">
        <v>426842.96</v>
      </c>
      <c r="E37" s="600">
        <v>4199074.71</v>
      </c>
      <c r="F37" s="592">
        <v>1890304.75</v>
      </c>
      <c r="G37" s="593">
        <v>0</v>
      </c>
      <c r="H37" s="592">
        <v>6089379.46</v>
      </c>
    </row>
    <row r="38" spans="1:11" s="369" customFormat="1" x14ac:dyDescent="0.2">
      <c r="A38" s="430" t="s">
        <v>244</v>
      </c>
      <c r="B38" s="600">
        <v>1446479.4</v>
      </c>
      <c r="C38" s="602">
        <v>0</v>
      </c>
      <c r="D38" s="600">
        <v>163674.88</v>
      </c>
      <c r="E38" s="600">
        <v>1610154.28</v>
      </c>
      <c r="F38" s="600">
        <v>724845.96</v>
      </c>
      <c r="G38" s="602">
        <v>0</v>
      </c>
      <c r="H38" s="600">
        <v>2335000.2400000002</v>
      </c>
    </row>
    <row r="39" spans="1:11" ht="12.75" thickBot="1" x14ac:dyDescent="0.25">
      <c r="A39" s="491" t="s">
        <v>10</v>
      </c>
      <c r="B39" s="594">
        <v>5322801.54</v>
      </c>
      <c r="C39" s="595">
        <v>0</v>
      </c>
      <c r="D39" s="594">
        <v>-602296.09</v>
      </c>
      <c r="E39" s="603">
        <v>5925097.6299999999</v>
      </c>
      <c r="F39" s="594">
        <v>2667311.4900000002</v>
      </c>
      <c r="G39" s="595">
        <v>0</v>
      </c>
      <c r="H39" s="594">
        <v>8592409.1199999992</v>
      </c>
      <c r="J39" s="375"/>
      <c r="K39" s="375"/>
    </row>
    <row r="40" spans="1:11" s="369" customFormat="1" ht="13.5" thickTop="1" thickBot="1" x14ac:dyDescent="0.25">
      <c r="A40" s="372" t="s">
        <v>11</v>
      </c>
      <c r="B40" s="471">
        <v>-20561178</v>
      </c>
      <c r="C40" s="472"/>
      <c r="D40" s="471">
        <v>-6109077</v>
      </c>
      <c r="E40" s="471">
        <v>-26670255</v>
      </c>
      <c r="F40" s="471">
        <v>-8570417</v>
      </c>
      <c r="G40" s="471">
        <v>71130.02</v>
      </c>
      <c r="H40" s="473">
        <v>-35169542</v>
      </c>
      <c r="J40" s="376"/>
      <c r="K40" s="376"/>
    </row>
    <row r="41" spans="1:11" ht="12.75" thickTop="1" x14ac:dyDescent="0.2"/>
    <row r="42" spans="1:11" x14ac:dyDescent="0.2">
      <c r="B42" s="198"/>
      <c r="C42" s="198"/>
      <c r="D42" s="198"/>
      <c r="E42" s="198"/>
      <c r="F42" s="198"/>
      <c r="G42" s="198"/>
      <c r="H42" s="198"/>
    </row>
  </sheetData>
  <mergeCells count="2">
    <mergeCell ref="G2:H2"/>
    <mergeCell ref="B4:E4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0"/>
  <sheetViews>
    <sheetView showGridLines="0" topLeftCell="A43" workbookViewId="0">
      <selection activeCell="G60" sqref="G60"/>
    </sheetView>
  </sheetViews>
  <sheetFormatPr baseColWidth="10" defaultRowHeight="15" x14ac:dyDescent="0.25"/>
  <cols>
    <col min="1" max="1" width="35.140625" style="1" bestFit="1" customWidth="1"/>
    <col min="2" max="2" width="29.140625" style="1" customWidth="1"/>
    <col min="3" max="3" width="32.28515625" style="1" customWidth="1"/>
    <col min="4" max="4" width="21" style="1" customWidth="1"/>
    <col min="5" max="5" width="14.140625" style="1" customWidth="1"/>
    <col min="6" max="6" width="11.42578125" style="1"/>
    <col min="7" max="7" width="11.7109375" style="1" bestFit="1" customWidth="1"/>
    <col min="8" max="16384" width="11.42578125" style="1"/>
  </cols>
  <sheetData>
    <row r="1" spans="1:7" ht="15.75" thickTop="1" x14ac:dyDescent="0.25">
      <c r="A1" s="229" t="s">
        <v>28</v>
      </c>
      <c r="B1" s="230"/>
      <c r="C1" s="231"/>
      <c r="D1" s="231"/>
      <c r="E1" s="231"/>
      <c r="F1" s="231"/>
      <c r="G1" s="232"/>
    </row>
    <row r="2" spans="1:7" x14ac:dyDescent="0.25">
      <c r="A2" s="233"/>
      <c r="B2" s="234"/>
      <c r="C2" s="235"/>
      <c r="D2" s="235"/>
      <c r="E2" s="235"/>
      <c r="F2" s="235"/>
      <c r="G2" s="236"/>
    </row>
    <row r="3" spans="1:7" x14ac:dyDescent="0.25">
      <c r="A3" s="273" t="s">
        <v>164</v>
      </c>
      <c r="B3" s="392"/>
      <c r="C3" s="235"/>
      <c r="D3" s="235"/>
      <c r="E3" s="171"/>
      <c r="F3" s="171"/>
      <c r="G3" s="239"/>
    </row>
    <row r="4" spans="1:7" x14ac:dyDescent="0.25">
      <c r="A4" s="240"/>
      <c r="B4" s="241"/>
      <c r="C4" s="235"/>
      <c r="D4" s="235"/>
      <c r="E4" s="171"/>
      <c r="F4" s="171"/>
      <c r="G4" s="239"/>
    </row>
    <row r="5" spans="1:7" x14ac:dyDescent="0.25">
      <c r="A5" s="240"/>
      <c r="B5" s="241"/>
      <c r="C5" s="235"/>
      <c r="D5" s="416" t="s">
        <v>30</v>
      </c>
      <c r="E5" s="416"/>
      <c r="F5" s="416"/>
      <c r="G5" s="417"/>
    </row>
    <row r="6" spans="1:7" x14ac:dyDescent="0.25">
      <c r="A6" s="240"/>
      <c r="B6" s="241"/>
      <c r="C6" s="235"/>
      <c r="D6" s="235"/>
      <c r="E6" s="171"/>
      <c r="F6" s="171"/>
      <c r="G6" s="239"/>
    </row>
    <row r="7" spans="1:7" ht="15.75" thickBot="1" x14ac:dyDescent="0.3">
      <c r="A7" s="244"/>
      <c r="B7" s="389"/>
      <c r="C7" s="235"/>
      <c r="D7" s="235"/>
      <c r="E7" s="181"/>
      <c r="F7" s="181"/>
      <c r="G7" s="245"/>
    </row>
    <row r="8" spans="1:7" ht="15.75" thickTop="1" x14ac:dyDescent="0.25">
      <c r="A8" s="246"/>
      <c r="B8" s="247"/>
      <c r="C8" s="176"/>
      <c r="D8" s="176"/>
      <c r="E8" s="176"/>
      <c r="F8" s="176"/>
      <c r="G8" s="248"/>
    </row>
    <row r="9" spans="1:7" x14ac:dyDescent="0.25">
      <c r="A9" s="240"/>
      <c r="B9" s="241" t="s">
        <v>31</v>
      </c>
      <c r="C9" s="636" t="s">
        <v>32</v>
      </c>
      <c r="D9" s="637"/>
      <c r="E9" s="637"/>
      <c r="F9" s="637"/>
      <c r="G9" s="638"/>
    </row>
    <row r="10" spans="1:7" ht="15.75" thickBot="1" x14ac:dyDescent="0.3">
      <c r="A10" s="249"/>
      <c r="B10" s="250"/>
      <c r="C10" s="251"/>
      <c r="D10" s="251"/>
      <c r="E10" s="251"/>
      <c r="F10" s="251"/>
      <c r="G10" s="252"/>
    </row>
    <row r="11" spans="1:7" ht="15.75" thickTop="1" x14ac:dyDescent="0.25">
      <c r="A11" s="233"/>
      <c r="B11" s="234"/>
      <c r="C11" s="253"/>
      <c r="D11" s="253"/>
      <c r="E11" s="253"/>
      <c r="F11" s="253"/>
      <c r="G11" s="254"/>
    </row>
    <row r="12" spans="1:7" x14ac:dyDescent="0.25">
      <c r="A12" s="233"/>
      <c r="B12" s="241"/>
      <c r="C12" s="255" t="s">
        <v>33</v>
      </c>
      <c r="D12" s="414" t="s">
        <v>5</v>
      </c>
      <c r="E12" s="255" t="s">
        <v>7</v>
      </c>
      <c r="F12" s="255"/>
      <c r="G12" s="254"/>
    </row>
    <row r="13" spans="1:7" x14ac:dyDescent="0.25">
      <c r="A13" s="233"/>
      <c r="B13" s="241"/>
      <c r="C13" s="388"/>
      <c r="D13" s="255"/>
      <c r="E13" s="255"/>
      <c r="F13" s="255"/>
      <c r="G13" s="254"/>
    </row>
    <row r="14" spans="1:7" x14ac:dyDescent="0.25">
      <c r="A14" s="233"/>
      <c r="B14" s="241" t="s">
        <v>34</v>
      </c>
      <c r="C14" s="171">
        <v>33264971.086238332</v>
      </c>
      <c r="D14" s="171">
        <v>9099503.8191744816</v>
      </c>
      <c r="E14" s="172">
        <v>42364474.905412816</v>
      </c>
      <c r="F14" s="171"/>
      <c r="G14" s="254"/>
    </row>
    <row r="15" spans="1:7" x14ac:dyDescent="0.25">
      <c r="A15" s="233"/>
      <c r="B15" s="241"/>
      <c r="C15" s="171"/>
      <c r="D15" s="171"/>
      <c r="E15" s="172"/>
      <c r="F15" s="171"/>
      <c r="G15" s="254"/>
    </row>
    <row r="16" spans="1:7" x14ac:dyDescent="0.25">
      <c r="A16" s="233"/>
      <c r="B16" s="241" t="s">
        <v>35</v>
      </c>
      <c r="C16" s="171">
        <v>8006965.8923240891</v>
      </c>
      <c r="D16" s="171">
        <v>1676648.0421610649</v>
      </c>
      <c r="E16" s="172">
        <v>9683613.9344851542</v>
      </c>
      <c r="F16" s="171"/>
      <c r="G16" s="254"/>
    </row>
    <row r="17" spans="1:10" x14ac:dyDescent="0.25">
      <c r="A17" s="233"/>
      <c r="B17" s="241"/>
      <c r="C17" s="171"/>
      <c r="D17" s="171"/>
      <c r="E17" s="172"/>
      <c r="F17" s="171"/>
      <c r="G17" s="254"/>
    </row>
    <row r="18" spans="1:10" x14ac:dyDescent="0.25">
      <c r="A18" s="233"/>
      <c r="B18" s="241" t="s">
        <v>204</v>
      </c>
      <c r="C18" s="171">
        <v>11423046.284110675</v>
      </c>
      <c r="D18" s="171">
        <v>4865173.2663867595</v>
      </c>
      <c r="E18" s="172">
        <v>16288219.550497435</v>
      </c>
      <c r="F18" s="171"/>
      <c r="G18" s="254"/>
    </row>
    <row r="19" spans="1:10" x14ac:dyDescent="0.25">
      <c r="A19" s="233"/>
      <c r="B19" s="241"/>
      <c r="C19" s="171"/>
      <c r="D19" s="171"/>
      <c r="E19" s="172"/>
      <c r="F19" s="171"/>
      <c r="G19" s="254"/>
    </row>
    <row r="20" spans="1:10" x14ac:dyDescent="0.25">
      <c r="A20" s="233"/>
      <c r="B20" s="241" t="s">
        <v>36</v>
      </c>
      <c r="C20" s="171">
        <v>3111272.2320088879</v>
      </c>
      <c r="D20" s="171">
        <v>5717655.2818932477</v>
      </c>
      <c r="E20" s="172">
        <v>8828927.5139021352</v>
      </c>
      <c r="F20" s="171"/>
      <c r="G20" s="254"/>
    </row>
    <row r="21" spans="1:10" x14ac:dyDescent="0.25">
      <c r="A21" s="233"/>
      <c r="B21" s="241"/>
      <c r="C21" s="171"/>
      <c r="D21" s="171"/>
      <c r="E21" s="172"/>
      <c r="F21" s="171"/>
      <c r="G21" s="254"/>
    </row>
    <row r="22" spans="1:10" x14ac:dyDescent="0.25">
      <c r="A22" s="233"/>
      <c r="B22" s="241" t="s">
        <v>37</v>
      </c>
      <c r="C22" s="171">
        <v>2867181.3640574683</v>
      </c>
      <c r="D22" s="171">
        <v>295658.85836551752</v>
      </c>
      <c r="E22" s="172">
        <v>3162840.2224229858</v>
      </c>
      <c r="F22" s="171"/>
      <c r="G22" s="254"/>
    </row>
    <row r="23" spans="1:10" x14ac:dyDescent="0.25">
      <c r="A23" s="233"/>
      <c r="B23" s="241"/>
      <c r="C23" s="171"/>
      <c r="D23" s="171"/>
      <c r="E23" s="172"/>
      <c r="F23" s="171"/>
      <c r="G23" s="254"/>
    </row>
    <row r="24" spans="1:10" x14ac:dyDescent="0.25">
      <c r="A24" s="233"/>
      <c r="B24" s="241" t="s">
        <v>38</v>
      </c>
      <c r="C24" s="171">
        <v>14810167.929465136</v>
      </c>
      <c r="D24" s="171">
        <v>16024538.790241621</v>
      </c>
      <c r="E24" s="172">
        <v>30834706.719706759</v>
      </c>
      <c r="F24" s="171"/>
      <c r="G24" s="254"/>
    </row>
    <row r="25" spans="1:10" x14ac:dyDescent="0.25">
      <c r="A25" s="233"/>
      <c r="B25" s="241"/>
      <c r="C25" s="171"/>
      <c r="D25" s="171"/>
      <c r="E25" s="172"/>
      <c r="F25" s="172"/>
      <c r="G25" s="254"/>
    </row>
    <row r="26" spans="1:10" x14ac:dyDescent="0.25">
      <c r="A26" s="233"/>
      <c r="B26" s="241"/>
      <c r="C26" s="32"/>
      <c r="D26" s="32"/>
      <c r="E26" s="32"/>
      <c r="F26" s="32"/>
      <c r="G26" s="254"/>
    </row>
    <row r="27" spans="1:10" x14ac:dyDescent="0.25">
      <c r="A27" s="233"/>
      <c r="B27" s="241" t="s">
        <v>7</v>
      </c>
      <c r="C27" s="32">
        <v>73483604.788204581</v>
      </c>
      <c r="D27" s="32">
        <v>37679178.058222696</v>
      </c>
      <c r="E27" s="32">
        <v>111162782.84642728</v>
      </c>
      <c r="F27" s="32"/>
      <c r="G27" s="256">
        <v>0.66453156085674936</v>
      </c>
      <c r="I27" s="168"/>
      <c r="J27" s="168"/>
    </row>
    <row r="28" spans="1:10" x14ac:dyDescent="0.25">
      <c r="A28" s="233"/>
      <c r="B28" s="234"/>
      <c r="C28" s="235"/>
      <c r="D28" s="235"/>
      <c r="E28" s="235"/>
      <c r="F28" s="257"/>
      <c r="G28" s="254"/>
    </row>
    <row r="29" spans="1:10" x14ac:dyDescent="0.25">
      <c r="A29" s="233"/>
      <c r="B29" s="258"/>
      <c r="C29" s="259"/>
      <c r="D29" s="259"/>
      <c r="E29" s="260"/>
      <c r="F29" s="260"/>
      <c r="G29" s="254"/>
    </row>
    <row r="30" spans="1:10" ht="15.75" thickBot="1" x14ac:dyDescent="0.3">
      <c r="A30" s="233"/>
      <c r="B30" s="258"/>
      <c r="C30" s="259"/>
      <c r="D30" s="259"/>
      <c r="E30" s="235"/>
      <c r="F30" s="235"/>
      <c r="G30" s="254"/>
    </row>
    <row r="31" spans="1:10" ht="15.75" thickTop="1" x14ac:dyDescent="0.25">
      <c r="A31" s="229"/>
      <c r="B31" s="230"/>
      <c r="C31" s="261"/>
      <c r="D31" s="231"/>
      <c r="E31" s="231"/>
      <c r="F31" s="231"/>
      <c r="G31" s="262"/>
    </row>
    <row r="32" spans="1:10" x14ac:dyDescent="0.25">
      <c r="A32" s="240"/>
      <c r="B32" s="241" t="s">
        <v>31</v>
      </c>
      <c r="C32" s="636" t="s">
        <v>39</v>
      </c>
      <c r="D32" s="637"/>
      <c r="E32" s="637"/>
      <c r="F32" s="637"/>
      <c r="G32" s="638"/>
    </row>
    <row r="33" spans="1:7" ht="15.75" thickBot="1" x14ac:dyDescent="0.3">
      <c r="A33" s="263"/>
      <c r="B33" s="264"/>
      <c r="C33" s="412"/>
      <c r="D33" s="179"/>
      <c r="E33" s="179"/>
      <c r="F33" s="179"/>
      <c r="G33" s="180"/>
    </row>
    <row r="34" spans="1:7" ht="15.75" thickTop="1" x14ac:dyDescent="0.25">
      <c r="A34" s="240"/>
      <c r="B34" s="241"/>
      <c r="C34" s="171"/>
      <c r="D34" s="171"/>
      <c r="E34" s="171"/>
      <c r="F34" s="171"/>
      <c r="G34" s="170"/>
    </row>
    <row r="35" spans="1:7" x14ac:dyDescent="0.25">
      <c r="A35" s="240"/>
      <c r="B35" s="241"/>
      <c r="C35" s="255" t="s">
        <v>171</v>
      </c>
      <c r="D35" s="255" t="s">
        <v>172</v>
      </c>
      <c r="E35" s="255" t="s">
        <v>7</v>
      </c>
      <c r="F35" s="388"/>
      <c r="G35" s="389"/>
    </row>
    <row r="36" spans="1:7" x14ac:dyDescent="0.25">
      <c r="A36" s="240"/>
      <c r="B36" s="241"/>
      <c r="C36" s="265"/>
      <c r="D36" s="265"/>
      <c r="E36" s="255"/>
      <c r="F36" s="181"/>
      <c r="G36" s="182"/>
    </row>
    <row r="37" spans="1:7" x14ac:dyDescent="0.25">
      <c r="A37" s="240"/>
      <c r="B37" s="241" t="s">
        <v>34</v>
      </c>
      <c r="C37" s="265">
        <v>23221807.714692559</v>
      </c>
      <c r="D37" s="265">
        <v>9210267.6694610696</v>
      </c>
      <c r="E37" s="172">
        <v>32432075.384153627</v>
      </c>
      <c r="F37" s="181"/>
      <c r="G37" s="184"/>
    </row>
    <row r="38" spans="1:7" x14ac:dyDescent="0.25">
      <c r="A38" s="240"/>
      <c r="B38" s="241"/>
      <c r="C38" s="265"/>
      <c r="D38" s="265"/>
      <c r="E38" s="172"/>
      <c r="F38" s="181"/>
      <c r="G38" s="184"/>
    </row>
    <row r="39" spans="1:7" x14ac:dyDescent="0.25">
      <c r="A39" s="240"/>
      <c r="B39" s="241" t="s">
        <v>35</v>
      </c>
      <c r="C39" s="265">
        <v>1676698.2921406063</v>
      </c>
      <c r="D39" s="265">
        <v>236077.10490114291</v>
      </c>
      <c r="E39" s="172">
        <v>1912775.3970417492</v>
      </c>
      <c r="F39" s="181"/>
      <c r="G39" s="184"/>
    </row>
    <row r="40" spans="1:7" x14ac:dyDescent="0.25">
      <c r="A40" s="240"/>
      <c r="B40" s="241"/>
      <c r="C40" s="265"/>
      <c r="D40" s="265"/>
      <c r="E40" s="172"/>
      <c r="F40" s="181"/>
      <c r="G40" s="184"/>
    </row>
    <row r="41" spans="1:7" x14ac:dyDescent="0.25">
      <c r="A41" s="240"/>
      <c r="B41" s="241" t="s">
        <v>204</v>
      </c>
      <c r="C41" s="265">
        <v>92464.953322726156</v>
      </c>
      <c r="D41" s="265">
        <v>2247981.2062663883</v>
      </c>
      <c r="E41" s="172">
        <v>2340446.1595891146</v>
      </c>
      <c r="F41" s="181"/>
      <c r="G41" s="184"/>
    </row>
    <row r="42" spans="1:7" x14ac:dyDescent="0.25">
      <c r="A42" s="240"/>
      <c r="B42" s="241"/>
      <c r="C42" s="265"/>
      <c r="D42" s="265"/>
      <c r="E42" s="172"/>
      <c r="F42" s="181"/>
      <c r="G42" s="184"/>
    </row>
    <row r="43" spans="1:7" x14ac:dyDescent="0.25">
      <c r="A43" s="240"/>
      <c r="B43" s="241" t="s">
        <v>36</v>
      </c>
      <c r="C43" s="265">
        <v>3814043.6880826754</v>
      </c>
      <c r="D43" s="265">
        <v>7034295.4824607205</v>
      </c>
      <c r="E43" s="172">
        <v>10848339.170543395</v>
      </c>
      <c r="F43" s="181"/>
      <c r="G43" s="184"/>
    </row>
    <row r="44" spans="1:7" x14ac:dyDescent="0.25">
      <c r="A44" s="240"/>
      <c r="B44" s="241"/>
      <c r="C44" s="265"/>
      <c r="D44" s="265"/>
      <c r="E44" s="172"/>
      <c r="F44" s="181"/>
      <c r="G44" s="184"/>
    </row>
    <row r="45" spans="1:7" x14ac:dyDescent="0.25">
      <c r="A45" s="240"/>
      <c r="B45" s="241" t="s">
        <v>37</v>
      </c>
      <c r="C45" s="265">
        <v>2736077.6600304255</v>
      </c>
      <c r="D45" s="265">
        <v>2025096.6436777976</v>
      </c>
      <c r="E45" s="172">
        <v>4761174.3037082236</v>
      </c>
      <c r="F45" s="181"/>
      <c r="G45" s="184"/>
    </row>
    <row r="46" spans="1:7" x14ac:dyDescent="0.25">
      <c r="A46" s="240"/>
      <c r="B46" s="241"/>
      <c r="C46" s="339"/>
      <c r="D46" s="265"/>
      <c r="E46" s="172"/>
      <c r="F46" s="181"/>
      <c r="G46" s="184"/>
    </row>
    <row r="47" spans="1:7" x14ac:dyDescent="0.25">
      <c r="A47" s="240"/>
      <c r="B47" s="241" t="s">
        <v>38</v>
      </c>
      <c r="C47" s="265">
        <v>1933270.2517310104</v>
      </c>
      <c r="D47" s="265">
        <v>1889051.2332328793</v>
      </c>
      <c r="E47" s="172">
        <v>3822321.4849638897</v>
      </c>
      <c r="F47" s="181"/>
      <c r="G47" s="184"/>
    </row>
    <row r="48" spans="1:7" x14ac:dyDescent="0.25">
      <c r="A48" s="240"/>
      <c r="B48" s="241"/>
      <c r="C48" s="339"/>
      <c r="D48" s="265"/>
      <c r="E48" s="172"/>
      <c r="F48" s="181"/>
      <c r="G48" s="184"/>
    </row>
    <row r="49" spans="1:10" x14ac:dyDescent="0.25">
      <c r="A49" s="240"/>
      <c r="B49" s="241"/>
      <c r="C49" s="339"/>
      <c r="D49" s="265"/>
      <c r="E49" s="32"/>
      <c r="F49" s="181"/>
      <c r="G49" s="184"/>
    </row>
    <row r="50" spans="1:10" x14ac:dyDescent="0.25">
      <c r="A50" s="240"/>
      <c r="B50" s="241"/>
      <c r="C50" s="339"/>
      <c r="D50" s="265"/>
      <c r="E50" s="32"/>
      <c r="F50" s="181"/>
      <c r="G50" s="184"/>
    </row>
    <row r="51" spans="1:10" x14ac:dyDescent="0.25">
      <c r="A51" s="240"/>
      <c r="B51" s="172" t="s">
        <v>7</v>
      </c>
      <c r="C51" s="340">
        <v>33474362.560000006</v>
      </c>
      <c r="D51" s="266">
        <v>22642769.339999996</v>
      </c>
      <c r="E51" s="266">
        <v>56117131.899999991</v>
      </c>
      <c r="F51" s="394"/>
      <c r="G51" s="256">
        <v>0.33546843914325064</v>
      </c>
      <c r="I51" s="168"/>
      <c r="J51" s="168"/>
    </row>
    <row r="52" spans="1:10" x14ac:dyDescent="0.25">
      <c r="A52" s="240"/>
      <c r="B52" s="241"/>
      <c r="C52" s="181"/>
      <c r="D52" s="181"/>
      <c r="E52" s="255"/>
      <c r="F52" s="181"/>
      <c r="G52" s="184"/>
    </row>
    <row r="53" spans="1:10" x14ac:dyDescent="0.25">
      <c r="A53" s="240"/>
      <c r="B53" s="267"/>
      <c r="C53" s="108"/>
      <c r="D53" s="108"/>
      <c r="E53" s="189"/>
      <c r="F53" s="189"/>
      <c r="G53" s="395"/>
    </row>
    <row r="54" spans="1:10" ht="15.75" thickBot="1" x14ac:dyDescent="0.3">
      <c r="A54" s="240"/>
      <c r="B54" s="241"/>
      <c r="C54" s="171"/>
      <c r="D54" s="171"/>
      <c r="E54" s="171"/>
      <c r="F54" s="171"/>
      <c r="G54" s="170"/>
    </row>
    <row r="55" spans="1:10" ht="15.75" thickTop="1" x14ac:dyDescent="0.25">
      <c r="A55" s="246"/>
      <c r="B55" s="247"/>
      <c r="C55" s="175"/>
      <c r="D55" s="176"/>
      <c r="E55" s="176"/>
      <c r="F55" s="176"/>
      <c r="G55" s="177"/>
    </row>
    <row r="56" spans="1:10" x14ac:dyDescent="0.25">
      <c r="A56" s="413" t="s">
        <v>173</v>
      </c>
      <c r="B56" s="268"/>
      <c r="C56" s="387"/>
      <c r="D56" s="388"/>
      <c r="E56" s="269"/>
      <c r="F56" s="269"/>
      <c r="G56" s="395">
        <v>167279914.74642727</v>
      </c>
    </row>
    <row r="57" spans="1:10" ht="15.75" thickBot="1" x14ac:dyDescent="0.3">
      <c r="A57" s="249"/>
      <c r="B57" s="250"/>
      <c r="C57" s="270"/>
      <c r="D57" s="271"/>
      <c r="E57" s="271"/>
      <c r="F57" s="271"/>
      <c r="G57" s="272"/>
    </row>
    <row r="58" spans="1:10" ht="15.75" thickTop="1" x14ac:dyDescent="0.25"/>
    <row r="60" spans="1:10" x14ac:dyDescent="0.25">
      <c r="G60" s="167"/>
    </row>
  </sheetData>
  <mergeCells count="2">
    <mergeCell ref="C32:G32"/>
    <mergeCell ref="C9:G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14"/>
  <sheetViews>
    <sheetView showGridLines="0" workbookViewId="0">
      <selection activeCell="B76" sqref="B76"/>
    </sheetView>
  </sheetViews>
  <sheetFormatPr baseColWidth="10" defaultRowHeight="15" x14ac:dyDescent="0.25"/>
  <cols>
    <col min="1" max="1" width="22.140625" style="121" customWidth="1"/>
    <col min="2" max="2" width="40" style="121" bestFit="1" customWidth="1"/>
    <col min="3" max="3" width="18.85546875" style="121" customWidth="1"/>
    <col min="4" max="4" width="14.140625" style="121" bestFit="1" customWidth="1"/>
    <col min="5" max="5" width="21.28515625" style="121" bestFit="1" customWidth="1"/>
    <col min="6" max="16384" width="11.42578125" style="121"/>
  </cols>
  <sheetData>
    <row r="1" spans="1:6" ht="15.75" thickTop="1" x14ac:dyDescent="0.25">
      <c r="A1" s="38"/>
      <c r="B1" s="39"/>
      <c r="C1" s="40"/>
      <c r="D1" s="40"/>
      <c r="E1" s="40"/>
      <c r="F1" s="41"/>
    </row>
    <row r="2" spans="1:6" x14ac:dyDescent="0.25">
      <c r="A2" s="44"/>
      <c r="B2" s="45"/>
      <c r="C2" s="46"/>
      <c r="D2" s="46"/>
      <c r="E2" s="46"/>
      <c r="F2" s="47"/>
    </row>
    <row r="3" spans="1:6" x14ac:dyDescent="0.25">
      <c r="A3" s="630" t="s">
        <v>182</v>
      </c>
      <c r="B3" s="631"/>
      <c r="C3" s="631"/>
      <c r="D3" s="631"/>
      <c r="E3" s="631"/>
      <c r="F3" s="632"/>
    </row>
    <row r="4" spans="1:6" x14ac:dyDescent="0.25">
      <c r="A4" s="531"/>
      <c r="B4" s="532"/>
      <c r="C4" s="532"/>
      <c r="D4" s="532"/>
      <c r="E4" s="532"/>
      <c r="F4" s="533"/>
    </row>
    <row r="5" spans="1:6" x14ac:dyDescent="0.25">
      <c r="A5" s="646" t="s">
        <v>144</v>
      </c>
      <c r="B5" s="647"/>
      <c r="C5" s="647"/>
      <c r="D5" s="647"/>
      <c r="E5" s="647"/>
      <c r="F5" s="648"/>
    </row>
    <row r="6" spans="1:6" x14ac:dyDescent="0.25">
      <c r="A6" s="44"/>
      <c r="B6" s="48"/>
      <c r="C6" s="49"/>
      <c r="D6" s="49"/>
      <c r="E6" s="49"/>
      <c r="F6" s="47"/>
    </row>
    <row r="7" spans="1:6" x14ac:dyDescent="0.25">
      <c r="A7" s="50"/>
      <c r="B7" s="51"/>
      <c r="C7" s="51"/>
      <c r="D7" s="27"/>
      <c r="E7" s="27"/>
      <c r="F7" s="541"/>
    </row>
    <row r="8" spans="1:6" x14ac:dyDescent="0.25">
      <c r="A8" s="44"/>
      <c r="B8" s="52"/>
      <c r="C8" s="52"/>
      <c r="D8" s="52"/>
      <c r="E8" s="52"/>
      <c r="F8" s="53"/>
    </row>
    <row r="9" spans="1:6" x14ac:dyDescent="0.25">
      <c r="A9" s="44"/>
      <c r="B9" s="54" t="s">
        <v>175</v>
      </c>
      <c r="C9" s="641" t="s">
        <v>46</v>
      </c>
      <c r="D9" s="641"/>
      <c r="E9" s="538" t="s">
        <v>206</v>
      </c>
      <c r="F9" s="55"/>
    </row>
    <row r="10" spans="1:6" x14ac:dyDescent="0.25">
      <c r="A10" s="44"/>
      <c r="B10" s="27"/>
      <c r="C10" s="56"/>
      <c r="D10" s="538"/>
      <c r="E10" s="56"/>
      <c r="F10" s="9"/>
    </row>
    <row r="11" spans="1:6" x14ac:dyDescent="0.25">
      <c r="A11" s="44"/>
      <c r="B11" s="27"/>
      <c r="C11" s="538" t="s">
        <v>47</v>
      </c>
      <c r="D11" s="538" t="s">
        <v>5</v>
      </c>
      <c r="E11" s="56"/>
      <c r="F11" s="47"/>
    </row>
    <row r="12" spans="1:6" x14ac:dyDescent="0.25">
      <c r="A12" s="50"/>
      <c r="B12" s="57"/>
      <c r="C12" s="58" t="s">
        <v>48</v>
      </c>
      <c r="D12" s="58" t="s">
        <v>199</v>
      </c>
      <c r="E12" s="58" t="s">
        <v>48</v>
      </c>
      <c r="F12" s="59"/>
    </row>
    <row r="13" spans="1:6" x14ac:dyDescent="0.25">
      <c r="A13" s="44"/>
      <c r="B13" s="60"/>
      <c r="C13" s="61"/>
      <c r="D13" s="62"/>
      <c r="E13" s="62"/>
      <c r="F13" s="533"/>
    </row>
    <row r="14" spans="1:6" x14ac:dyDescent="0.25">
      <c r="A14" s="44"/>
      <c r="B14" s="6" t="s">
        <v>34</v>
      </c>
      <c r="C14" s="531">
        <v>928.83038252233962</v>
      </c>
      <c r="D14" s="532"/>
      <c r="E14" s="532">
        <v>761.1089928129029</v>
      </c>
      <c r="F14" s="24"/>
    </row>
    <row r="15" spans="1:6" x14ac:dyDescent="0.25">
      <c r="A15" s="44"/>
      <c r="B15" s="6"/>
      <c r="C15" s="531"/>
      <c r="D15" s="64"/>
      <c r="E15" s="532"/>
      <c r="F15" s="24"/>
    </row>
    <row r="16" spans="1:6" x14ac:dyDescent="0.25">
      <c r="A16" s="44"/>
      <c r="B16" s="6" t="s">
        <v>35</v>
      </c>
      <c r="C16" s="531">
        <v>1306.9315606265939</v>
      </c>
      <c r="D16" s="532"/>
      <c r="E16" s="532">
        <v>87.883080148056465</v>
      </c>
      <c r="F16" s="24"/>
    </row>
    <row r="17" spans="1:6" x14ac:dyDescent="0.25">
      <c r="A17" s="44"/>
      <c r="B17" s="6"/>
      <c r="C17" s="531"/>
      <c r="D17" s="64"/>
      <c r="E17" s="532"/>
      <c r="F17" s="24"/>
    </row>
    <row r="18" spans="1:6" x14ac:dyDescent="0.25">
      <c r="A18" s="44"/>
      <c r="B18" s="6" t="s">
        <v>176</v>
      </c>
      <c r="C18" s="531">
        <v>1335.0740880339752</v>
      </c>
      <c r="D18" s="532"/>
      <c r="E18" s="532">
        <v>93.893222328823882</v>
      </c>
      <c r="F18" s="24"/>
    </row>
    <row r="19" spans="1:6" x14ac:dyDescent="0.25">
      <c r="A19" s="44"/>
      <c r="B19" s="6"/>
      <c r="C19" s="531"/>
      <c r="D19" s="64"/>
      <c r="E19" s="532"/>
      <c r="F19" s="24"/>
    </row>
    <row r="20" spans="1:6" x14ac:dyDescent="0.25">
      <c r="A20" s="44"/>
      <c r="B20" s="6" t="s">
        <v>36</v>
      </c>
      <c r="C20" s="531">
        <v>401.43990716641969</v>
      </c>
      <c r="D20" s="532"/>
      <c r="E20" s="532">
        <v>525.21691851784567</v>
      </c>
      <c r="F20" s="24"/>
    </row>
    <row r="21" spans="1:6" x14ac:dyDescent="0.25">
      <c r="A21" s="44"/>
      <c r="B21" s="6"/>
      <c r="C21" s="531"/>
      <c r="D21" s="532"/>
      <c r="E21" s="532"/>
      <c r="F21" s="24"/>
    </row>
    <row r="22" spans="1:6" x14ac:dyDescent="0.25">
      <c r="A22" s="44"/>
      <c r="B22" s="6" t="s">
        <v>37</v>
      </c>
      <c r="C22" s="531">
        <v>255.07832746530673</v>
      </c>
      <c r="D22" s="532"/>
      <c r="E22" s="532">
        <v>250.62640017825819</v>
      </c>
      <c r="F22" s="24"/>
    </row>
    <row r="23" spans="1:6" x14ac:dyDescent="0.25">
      <c r="A23" s="44"/>
      <c r="B23" s="6"/>
      <c r="C23" s="531"/>
      <c r="D23" s="532"/>
      <c r="E23" s="532"/>
      <c r="F23" s="24"/>
    </row>
    <row r="24" spans="1:6" x14ac:dyDescent="0.25">
      <c r="A24" s="44"/>
      <c r="B24" s="6" t="s">
        <v>38</v>
      </c>
      <c r="C24" s="531">
        <v>555.5389609330532</v>
      </c>
      <c r="D24" s="532"/>
      <c r="E24" s="532">
        <v>267.90855307154743</v>
      </c>
      <c r="F24" s="24"/>
    </row>
    <row r="25" spans="1:6" x14ac:dyDescent="0.25">
      <c r="A25" s="44"/>
      <c r="B25" s="6"/>
      <c r="C25" s="65"/>
      <c r="D25" s="66"/>
      <c r="E25" s="66"/>
      <c r="F25" s="24"/>
    </row>
    <row r="26" spans="1:6" x14ac:dyDescent="0.25">
      <c r="A26" s="44"/>
      <c r="B26" s="6"/>
      <c r="C26" s="63"/>
      <c r="D26" s="64"/>
      <c r="E26" s="64"/>
      <c r="F26" s="24"/>
    </row>
    <row r="27" spans="1:6" x14ac:dyDescent="0.25">
      <c r="A27" s="67"/>
      <c r="B27" s="68"/>
      <c r="C27" s="69"/>
      <c r="D27" s="69"/>
      <c r="E27" s="69"/>
      <c r="F27" s="70"/>
    </row>
    <row r="28" spans="1:6" x14ac:dyDescent="0.25">
      <c r="A28" s="44"/>
      <c r="B28" s="71" t="s">
        <v>7</v>
      </c>
      <c r="C28" s="72">
        <v>4782.8932267476875</v>
      </c>
      <c r="D28" s="72"/>
      <c r="E28" s="72">
        <v>1986.6371670574345</v>
      </c>
      <c r="F28" s="24"/>
    </row>
    <row r="29" spans="1:6" x14ac:dyDescent="0.25">
      <c r="A29" s="50"/>
      <c r="B29" s="73"/>
      <c r="C29" s="74"/>
      <c r="D29" s="74"/>
      <c r="E29" s="74"/>
      <c r="F29" s="75"/>
    </row>
    <row r="30" spans="1:6" x14ac:dyDescent="0.25">
      <c r="A30" s="44"/>
      <c r="B30" s="45"/>
      <c r="C30" s="8"/>
      <c r="D30" s="8"/>
      <c r="E30" s="532"/>
      <c r="F30" s="24"/>
    </row>
    <row r="31" spans="1:6" x14ac:dyDescent="0.25">
      <c r="A31" s="44"/>
      <c r="B31" s="54" t="s">
        <v>49</v>
      </c>
      <c r="C31" s="161">
        <v>352298</v>
      </c>
      <c r="D31" s="161"/>
      <c r="E31" s="540"/>
      <c r="F31" s="24"/>
    </row>
    <row r="32" spans="1:6" x14ac:dyDescent="0.25">
      <c r="A32" s="44"/>
      <c r="B32" s="73"/>
      <c r="C32" s="77"/>
      <c r="D32" s="77"/>
      <c r="E32" s="77"/>
      <c r="F32" s="78"/>
    </row>
    <row r="33" spans="1:6" x14ac:dyDescent="0.25">
      <c r="A33" s="67"/>
      <c r="B33" s="79"/>
      <c r="C33" s="8"/>
      <c r="D33" s="8"/>
      <c r="E33" s="8"/>
      <c r="F33" s="24"/>
    </row>
    <row r="34" spans="1:6" x14ac:dyDescent="0.25">
      <c r="A34" s="44"/>
      <c r="B34" s="80" t="s">
        <v>50</v>
      </c>
      <c r="C34" s="62"/>
      <c r="D34" s="62"/>
      <c r="E34" s="8"/>
      <c r="F34" s="24"/>
    </row>
    <row r="35" spans="1:6" x14ac:dyDescent="0.25">
      <c r="A35" s="44"/>
      <c r="B35" s="81"/>
      <c r="C35" s="82"/>
      <c r="D35" s="62"/>
      <c r="E35" s="83"/>
      <c r="F35" s="24"/>
    </row>
    <row r="36" spans="1:6" x14ac:dyDescent="0.25">
      <c r="A36" s="44"/>
      <c r="B36" s="84" t="s">
        <v>177</v>
      </c>
      <c r="C36" s="531">
        <v>4.1991308633170209E-2</v>
      </c>
      <c r="D36" s="532"/>
      <c r="E36" s="83">
        <v>0</v>
      </c>
      <c r="F36" s="24"/>
    </row>
    <row r="37" spans="1:6" x14ac:dyDescent="0.25">
      <c r="A37" s="44"/>
      <c r="B37" s="84"/>
      <c r="C37" s="531"/>
      <c r="D37" s="532"/>
      <c r="E37" s="532"/>
      <c r="F37" s="533"/>
    </row>
    <row r="38" spans="1:6" x14ac:dyDescent="0.25">
      <c r="A38" s="44"/>
      <c r="B38" s="45" t="s">
        <v>52</v>
      </c>
      <c r="C38" s="531">
        <v>1.017002936018236</v>
      </c>
      <c r="D38" s="532"/>
      <c r="E38" s="8"/>
      <c r="F38" s="24"/>
    </row>
    <row r="39" spans="1:6" x14ac:dyDescent="0.25">
      <c r="A39" s="50"/>
      <c r="B39" s="85"/>
      <c r="C39" s="162"/>
      <c r="D39" s="74"/>
      <c r="E39" s="74"/>
      <c r="F39" s="75"/>
    </row>
    <row r="40" spans="1:6" x14ac:dyDescent="0.25">
      <c r="A40" s="44"/>
      <c r="B40" s="45"/>
      <c r="C40" s="535"/>
      <c r="D40" s="8"/>
      <c r="E40" s="532"/>
      <c r="F40" s="24"/>
    </row>
    <row r="41" spans="1:6" x14ac:dyDescent="0.25">
      <c r="A41" s="44"/>
      <c r="B41" s="54" t="s">
        <v>53</v>
      </c>
      <c r="C41" s="76">
        <v>179435020</v>
      </c>
      <c r="D41" s="8"/>
      <c r="E41" s="8"/>
      <c r="F41" s="24"/>
    </row>
    <row r="42" spans="1:6" x14ac:dyDescent="0.25">
      <c r="A42" s="44"/>
      <c r="B42" s="54"/>
      <c r="C42" s="76"/>
      <c r="D42" s="8"/>
      <c r="E42" s="8"/>
      <c r="F42" s="24"/>
    </row>
    <row r="43" spans="1:6" x14ac:dyDescent="0.25">
      <c r="A43" s="44"/>
      <c r="B43" s="54" t="s">
        <v>54</v>
      </c>
      <c r="C43" s="76">
        <v>78938650</v>
      </c>
      <c r="D43" s="8"/>
      <c r="E43" s="8"/>
      <c r="F43" s="24"/>
    </row>
    <row r="44" spans="1:6" x14ac:dyDescent="0.25">
      <c r="A44" s="44"/>
      <c r="B44" s="86"/>
      <c r="C44" s="323"/>
      <c r="D44" s="8"/>
      <c r="E44" s="8"/>
      <c r="F44" s="24"/>
    </row>
    <row r="45" spans="1:6" x14ac:dyDescent="0.25">
      <c r="A45" s="67"/>
      <c r="B45" s="79"/>
      <c r="C45" s="88"/>
      <c r="D45" s="89"/>
      <c r="E45" s="90"/>
      <c r="F45" s="70"/>
    </row>
    <row r="46" spans="1:6" x14ac:dyDescent="0.25">
      <c r="A46" s="44"/>
      <c r="B46" s="91" t="s">
        <v>55</v>
      </c>
      <c r="C46" s="46"/>
      <c r="D46" s="8"/>
      <c r="E46" s="532"/>
      <c r="F46" s="24"/>
    </row>
    <row r="47" spans="1:6" x14ac:dyDescent="0.25">
      <c r="A47" s="44"/>
      <c r="B47" s="84"/>
      <c r="C47" s="46"/>
      <c r="D47" s="8"/>
      <c r="E47" s="532"/>
      <c r="F47" s="24"/>
    </row>
    <row r="48" spans="1:6" x14ac:dyDescent="0.25">
      <c r="A48" s="44"/>
      <c r="B48" s="84" t="s">
        <v>56</v>
      </c>
      <c r="C48" s="532">
        <v>0</v>
      </c>
      <c r="D48" s="8"/>
      <c r="E48" s="532"/>
      <c r="F48" s="24"/>
    </row>
    <row r="49" spans="1:6" x14ac:dyDescent="0.25">
      <c r="A49" s="44"/>
      <c r="B49" s="84"/>
      <c r="C49" s="532"/>
      <c r="D49" s="8"/>
      <c r="E49" s="532"/>
      <c r="F49" s="24"/>
    </row>
    <row r="50" spans="1:6" x14ac:dyDescent="0.25">
      <c r="A50" s="44"/>
      <c r="B50" s="84" t="s">
        <v>57</v>
      </c>
      <c r="C50" s="531">
        <v>0</v>
      </c>
      <c r="D50" s="8"/>
      <c r="E50" s="532"/>
      <c r="F50" s="24"/>
    </row>
    <row r="51" spans="1:6" x14ac:dyDescent="0.25">
      <c r="A51" s="44"/>
      <c r="B51" s="84"/>
      <c r="C51" s="531"/>
      <c r="D51" s="8"/>
      <c r="E51" s="532"/>
      <c r="F51" s="24"/>
    </row>
    <row r="52" spans="1:6" x14ac:dyDescent="0.25">
      <c r="A52" s="44"/>
      <c r="B52" s="84" t="s">
        <v>178</v>
      </c>
      <c r="C52" s="531">
        <v>0.4546569291468755</v>
      </c>
      <c r="D52" s="8"/>
      <c r="E52" s="45"/>
      <c r="F52" s="24"/>
    </row>
    <row r="53" spans="1:6" x14ac:dyDescent="0.25">
      <c r="A53" s="44"/>
      <c r="B53" s="84"/>
      <c r="C53" s="531"/>
      <c r="D53" s="8"/>
      <c r="E53" s="45"/>
      <c r="F53" s="24"/>
    </row>
    <row r="54" spans="1:6" x14ac:dyDescent="0.25">
      <c r="A54" s="44"/>
      <c r="B54" s="84" t="s">
        <v>58</v>
      </c>
      <c r="C54" s="531">
        <v>47.022016101990374</v>
      </c>
      <c r="D54" s="8"/>
      <c r="E54" s="45"/>
      <c r="F54" s="24"/>
    </row>
    <row r="55" spans="1:6" x14ac:dyDescent="0.25">
      <c r="A55" s="50"/>
      <c r="B55" s="85"/>
      <c r="C55" s="163"/>
      <c r="D55" s="74"/>
      <c r="E55" s="73"/>
      <c r="F55" s="75"/>
    </row>
    <row r="56" spans="1:6" x14ac:dyDescent="0.25">
      <c r="A56" s="44"/>
      <c r="B56" s="60"/>
      <c r="C56" s="532"/>
      <c r="D56" s="8"/>
      <c r="E56" s="45"/>
      <c r="F56" s="24"/>
    </row>
    <row r="57" spans="1:6" x14ac:dyDescent="0.25">
      <c r="A57" s="44"/>
      <c r="B57" s="91" t="s">
        <v>59</v>
      </c>
      <c r="C57" s="531"/>
      <c r="D57" s="8"/>
      <c r="E57" s="45"/>
      <c r="F57" s="24"/>
    </row>
    <row r="58" spans="1:6" x14ac:dyDescent="0.25">
      <c r="A58" s="44"/>
      <c r="B58" s="84"/>
      <c r="C58" s="531"/>
      <c r="D58" s="8"/>
      <c r="E58" s="45"/>
      <c r="F58" s="24"/>
    </row>
    <row r="59" spans="1:6" x14ac:dyDescent="0.25">
      <c r="A59" s="44"/>
      <c r="B59" s="81" t="s">
        <v>60</v>
      </c>
      <c r="C59" s="531">
        <v>0</v>
      </c>
      <c r="D59" s="62"/>
      <c r="E59" s="45"/>
      <c r="F59" s="24"/>
    </row>
    <row r="60" spans="1:6" x14ac:dyDescent="0.25">
      <c r="A60" s="44"/>
      <c r="B60" s="81"/>
      <c r="C60" s="63"/>
      <c r="D60" s="62"/>
      <c r="E60" s="46"/>
      <c r="F60" s="24"/>
    </row>
    <row r="61" spans="1:6" x14ac:dyDescent="0.25">
      <c r="A61" s="44"/>
      <c r="B61" s="81" t="s">
        <v>61</v>
      </c>
      <c r="C61" s="531">
        <v>26.001349965086376</v>
      </c>
      <c r="D61" s="62"/>
      <c r="E61" s="93"/>
      <c r="F61" s="36"/>
    </row>
    <row r="62" spans="1:6" x14ac:dyDescent="0.25">
      <c r="A62" s="44"/>
      <c r="B62" s="84"/>
      <c r="C62" s="531"/>
      <c r="D62" s="8"/>
      <c r="E62" s="46"/>
      <c r="F62" s="24"/>
    </row>
    <row r="63" spans="1:6" x14ac:dyDescent="0.25">
      <c r="A63" s="44"/>
      <c r="B63" s="84" t="s">
        <v>179</v>
      </c>
      <c r="C63" s="531">
        <v>10.827405573822203</v>
      </c>
      <c r="D63" s="8"/>
      <c r="E63" s="46"/>
      <c r="F63" s="24"/>
    </row>
    <row r="64" spans="1:6" x14ac:dyDescent="0.25">
      <c r="A64" s="44"/>
      <c r="B64" s="537"/>
      <c r="C64" s="531"/>
      <c r="D64" s="532"/>
      <c r="E64" s="94"/>
      <c r="F64" s="24"/>
    </row>
    <row r="65" spans="1:6" x14ac:dyDescent="0.25">
      <c r="A65" s="44"/>
      <c r="B65" s="26" t="s">
        <v>62</v>
      </c>
      <c r="C65" s="531">
        <v>12.953734859151787</v>
      </c>
      <c r="D65" s="62"/>
      <c r="E65" s="27"/>
      <c r="F65" s="95"/>
    </row>
    <row r="66" spans="1:6" x14ac:dyDescent="0.25">
      <c r="A66" s="44"/>
      <c r="B66" s="95"/>
      <c r="C66" s="96"/>
      <c r="D66" s="62"/>
      <c r="E66" s="27"/>
      <c r="F66" s="95"/>
    </row>
    <row r="67" spans="1:6" x14ac:dyDescent="0.25">
      <c r="A67" s="44"/>
      <c r="B67" s="95"/>
      <c r="C67" s="27"/>
      <c r="D67" s="62"/>
      <c r="E67" s="27"/>
      <c r="F67" s="95"/>
    </row>
    <row r="68" spans="1:6" ht="15.75" thickBot="1" x14ac:dyDescent="0.3">
      <c r="A68" s="97"/>
      <c r="B68" s="98"/>
      <c r="C68" s="99"/>
      <c r="D68" s="99"/>
      <c r="E68" s="99"/>
      <c r="F68" s="98"/>
    </row>
    <row r="69" spans="1:6" ht="15.75" thickTop="1" x14ac:dyDescent="0.25"/>
    <row r="70" spans="1:6" x14ac:dyDescent="0.25">
      <c r="C70" s="100"/>
      <c r="D70" s="100"/>
    </row>
    <row r="71" spans="1:6" x14ac:dyDescent="0.25">
      <c r="C71" s="100"/>
      <c r="D71" s="100"/>
    </row>
    <row r="72" spans="1:6" x14ac:dyDescent="0.25">
      <c r="C72" s="100"/>
      <c r="D72" s="100"/>
    </row>
    <row r="73" spans="1:6" x14ac:dyDescent="0.25">
      <c r="C73" s="100"/>
      <c r="D73" s="100"/>
    </row>
    <row r="74" spans="1:6" x14ac:dyDescent="0.25">
      <c r="C74" s="100"/>
      <c r="D74" s="100"/>
    </row>
    <row r="75" spans="1:6" x14ac:dyDescent="0.25">
      <c r="C75" s="100"/>
      <c r="D75" s="100"/>
    </row>
    <row r="76" spans="1:6" x14ac:dyDescent="0.25">
      <c r="C76" s="100"/>
      <c r="D76" s="100"/>
    </row>
    <row r="77" spans="1:6" x14ac:dyDescent="0.25">
      <c r="C77" s="100"/>
      <c r="D77" s="100"/>
    </row>
    <row r="78" spans="1:6" x14ac:dyDescent="0.25">
      <c r="C78" s="100"/>
      <c r="D78" s="100"/>
    </row>
    <row r="79" spans="1:6" x14ac:dyDescent="0.25">
      <c r="C79" s="100"/>
      <c r="D79" s="100"/>
    </row>
    <row r="80" spans="1:6" x14ac:dyDescent="0.25">
      <c r="C80" s="100"/>
      <c r="D80" s="100"/>
    </row>
    <row r="81" spans="3:4" x14ac:dyDescent="0.25">
      <c r="C81" s="100"/>
      <c r="D81" s="100"/>
    </row>
    <row r="82" spans="3:4" x14ac:dyDescent="0.25">
      <c r="C82" s="100"/>
      <c r="D82" s="100"/>
    </row>
    <row r="83" spans="3:4" x14ac:dyDescent="0.25">
      <c r="C83" s="100"/>
      <c r="D83" s="100"/>
    </row>
    <row r="84" spans="3:4" x14ac:dyDescent="0.25">
      <c r="C84" s="100"/>
      <c r="D84" s="100"/>
    </row>
    <row r="85" spans="3:4" x14ac:dyDescent="0.25">
      <c r="C85" s="100"/>
      <c r="D85" s="100"/>
    </row>
    <row r="86" spans="3:4" x14ac:dyDescent="0.25">
      <c r="C86" s="100"/>
      <c r="D86" s="100"/>
    </row>
    <row r="87" spans="3:4" x14ac:dyDescent="0.25">
      <c r="C87" s="100"/>
      <c r="D87" s="100"/>
    </row>
    <row r="88" spans="3:4" x14ac:dyDescent="0.25">
      <c r="C88" s="100"/>
      <c r="D88" s="100"/>
    </row>
    <row r="89" spans="3:4" x14ac:dyDescent="0.25">
      <c r="C89" s="100"/>
      <c r="D89" s="100"/>
    </row>
    <row r="90" spans="3:4" x14ac:dyDescent="0.25">
      <c r="C90" s="100"/>
      <c r="D90" s="100"/>
    </row>
    <row r="91" spans="3:4" x14ac:dyDescent="0.25">
      <c r="C91" s="100"/>
      <c r="D91" s="100"/>
    </row>
    <row r="92" spans="3:4" x14ac:dyDescent="0.25">
      <c r="C92" s="100"/>
      <c r="D92" s="100"/>
    </row>
    <row r="93" spans="3:4" x14ac:dyDescent="0.25">
      <c r="C93" s="100"/>
      <c r="D93" s="100"/>
    </row>
    <row r="94" spans="3:4" x14ac:dyDescent="0.25">
      <c r="C94" s="100"/>
      <c r="D94" s="100"/>
    </row>
    <row r="95" spans="3:4" x14ac:dyDescent="0.25">
      <c r="C95" s="100"/>
      <c r="D95" s="100"/>
    </row>
    <row r="96" spans="3:4" x14ac:dyDescent="0.25">
      <c r="C96" s="100"/>
      <c r="D96" s="100"/>
    </row>
    <row r="97" spans="3:4" x14ac:dyDescent="0.25">
      <c r="C97" s="100"/>
      <c r="D97" s="100"/>
    </row>
    <row r="98" spans="3:4" x14ac:dyDescent="0.25">
      <c r="C98" s="100"/>
      <c r="D98" s="100"/>
    </row>
    <row r="99" spans="3:4" x14ac:dyDescent="0.25">
      <c r="C99" s="100"/>
      <c r="D99" s="100"/>
    </row>
    <row r="100" spans="3:4" x14ac:dyDescent="0.25">
      <c r="C100" s="100"/>
      <c r="D100" s="100"/>
    </row>
    <row r="101" spans="3:4" x14ac:dyDescent="0.25">
      <c r="C101" s="100"/>
      <c r="D101" s="100"/>
    </row>
    <row r="102" spans="3:4" x14ac:dyDescent="0.25">
      <c r="C102" s="100"/>
      <c r="D102" s="100"/>
    </row>
    <row r="103" spans="3:4" x14ac:dyDescent="0.25">
      <c r="C103" s="100"/>
      <c r="D103" s="100"/>
    </row>
    <row r="104" spans="3:4" x14ac:dyDescent="0.25">
      <c r="C104" s="100"/>
      <c r="D104" s="100"/>
    </row>
    <row r="105" spans="3:4" x14ac:dyDescent="0.25">
      <c r="C105" s="100"/>
      <c r="D105" s="100"/>
    </row>
    <row r="106" spans="3:4" x14ac:dyDescent="0.25">
      <c r="C106" s="100"/>
      <c r="D106" s="100"/>
    </row>
    <row r="107" spans="3:4" x14ac:dyDescent="0.25">
      <c r="C107" s="100"/>
      <c r="D107" s="100"/>
    </row>
    <row r="108" spans="3:4" x14ac:dyDescent="0.25">
      <c r="C108" s="100"/>
      <c r="D108" s="100"/>
    </row>
    <row r="109" spans="3:4" x14ac:dyDescent="0.25">
      <c r="C109" s="100"/>
      <c r="D109" s="100"/>
    </row>
    <row r="110" spans="3:4" x14ac:dyDescent="0.25">
      <c r="C110" s="100"/>
      <c r="D110" s="100"/>
    </row>
    <row r="111" spans="3:4" x14ac:dyDescent="0.25">
      <c r="C111" s="100"/>
      <c r="D111" s="100"/>
    </row>
    <row r="112" spans="3:4" x14ac:dyDescent="0.25">
      <c r="C112" s="100"/>
      <c r="D112" s="100"/>
    </row>
    <row r="113" spans="3:4" x14ac:dyDescent="0.25">
      <c r="C113" s="100"/>
      <c r="D113" s="100"/>
    </row>
    <row r="114" spans="3:4" x14ac:dyDescent="0.25">
      <c r="C114" s="100"/>
      <c r="D114" s="100"/>
    </row>
  </sheetData>
  <mergeCells count="3">
    <mergeCell ref="C9:D9"/>
    <mergeCell ref="A3:F3"/>
    <mergeCell ref="A5:F5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69"/>
  <sheetViews>
    <sheetView showGridLines="0" topLeftCell="A64" workbookViewId="0">
      <selection activeCell="E67" sqref="E67"/>
    </sheetView>
  </sheetViews>
  <sheetFormatPr baseColWidth="10" defaultRowHeight="15" x14ac:dyDescent="0.25"/>
  <cols>
    <col min="1" max="1" width="11.42578125" style="1"/>
    <col min="2" max="2" width="47.85546875" style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279"/>
      <c r="B1" s="280"/>
      <c r="C1" s="281"/>
      <c r="D1" s="281"/>
      <c r="E1" s="281"/>
      <c r="F1" s="282"/>
    </row>
    <row r="2" spans="1:6" x14ac:dyDescent="0.25">
      <c r="A2" s="190"/>
      <c r="B2" s="283"/>
      <c r="C2" s="265"/>
      <c r="D2" s="265"/>
      <c r="E2" s="265"/>
      <c r="F2" s="284"/>
    </row>
    <row r="3" spans="1:6" x14ac:dyDescent="0.25">
      <c r="A3" s="283"/>
      <c r="B3" s="391"/>
      <c r="C3" s="390" t="s">
        <v>222</v>
      </c>
      <c r="D3" s="391"/>
      <c r="E3" s="391"/>
      <c r="F3" s="392"/>
    </row>
    <row r="4" spans="1:6" x14ac:dyDescent="0.25">
      <c r="A4" s="283"/>
      <c r="B4" s="283"/>
      <c r="C4" s="283"/>
      <c r="D4" s="283"/>
      <c r="E4" s="286"/>
      <c r="F4" s="287"/>
    </row>
    <row r="5" spans="1:6" x14ac:dyDescent="0.25">
      <c r="A5" s="283"/>
      <c r="B5" s="391"/>
      <c r="C5" s="390" t="s">
        <v>165</v>
      </c>
      <c r="D5" s="391"/>
      <c r="E5" s="391"/>
      <c r="F5" s="392"/>
    </row>
    <row r="6" spans="1:6" x14ac:dyDescent="0.25">
      <c r="A6" s="283"/>
      <c r="B6" s="288"/>
      <c r="C6" s="289"/>
      <c r="D6" s="289"/>
      <c r="E6" s="289"/>
      <c r="F6" s="284"/>
    </row>
    <row r="7" spans="1:6" x14ac:dyDescent="0.25">
      <c r="A7" s="290"/>
      <c r="B7" s="291"/>
      <c r="C7" s="291"/>
      <c r="D7" s="108"/>
      <c r="E7" s="108"/>
      <c r="F7" s="395"/>
    </row>
    <row r="8" spans="1:6" x14ac:dyDescent="0.25">
      <c r="A8" s="190"/>
      <c r="B8" s="292"/>
      <c r="C8" s="292"/>
      <c r="D8" s="292"/>
      <c r="E8" s="292"/>
      <c r="F8" s="293"/>
    </row>
    <row r="9" spans="1:6" x14ac:dyDescent="0.25">
      <c r="A9" s="190"/>
      <c r="B9" s="294" t="s">
        <v>175</v>
      </c>
      <c r="C9" s="659" t="s">
        <v>46</v>
      </c>
      <c r="D9" s="659"/>
      <c r="E9" s="393" t="s">
        <v>206</v>
      </c>
      <c r="F9" s="296"/>
    </row>
    <row r="10" spans="1:6" x14ac:dyDescent="0.25">
      <c r="A10" s="190"/>
      <c r="B10" s="108"/>
      <c r="C10" s="297"/>
      <c r="D10" s="393"/>
      <c r="E10" s="297"/>
      <c r="F10" s="245"/>
    </row>
    <row r="11" spans="1:6" x14ac:dyDescent="0.25">
      <c r="A11" s="190"/>
      <c r="B11" s="108"/>
      <c r="C11" s="393" t="s">
        <v>47</v>
      </c>
      <c r="D11" s="393" t="s">
        <v>5</v>
      </c>
      <c r="E11" s="297"/>
      <c r="F11" s="284"/>
    </row>
    <row r="12" spans="1:6" x14ac:dyDescent="0.25">
      <c r="A12" s="290"/>
      <c r="B12" s="298"/>
      <c r="C12" s="299" t="s">
        <v>48</v>
      </c>
      <c r="D12" s="415" t="s">
        <v>199</v>
      </c>
      <c r="E12" s="299" t="s">
        <v>48</v>
      </c>
      <c r="F12" s="300"/>
    </row>
    <row r="13" spans="1:6" x14ac:dyDescent="0.25">
      <c r="A13" s="190"/>
      <c r="B13" s="301"/>
      <c r="C13" s="302"/>
      <c r="D13" s="222"/>
      <c r="E13" s="222"/>
      <c r="F13" s="389"/>
    </row>
    <row r="14" spans="1:6" x14ac:dyDescent="0.25">
      <c r="A14" s="190"/>
      <c r="B14" s="241" t="s">
        <v>34</v>
      </c>
      <c r="C14" s="387">
        <v>1561.7723930720595</v>
      </c>
      <c r="D14" s="388">
        <v>795.37641004977763</v>
      </c>
      <c r="E14" s="388">
        <v>1522.6683905328118</v>
      </c>
      <c r="F14" s="182"/>
    </row>
    <row r="15" spans="1:6" x14ac:dyDescent="0.25">
      <c r="A15" s="190"/>
      <c r="B15" s="241"/>
      <c r="C15" s="387"/>
      <c r="D15" s="388"/>
      <c r="E15" s="388"/>
      <c r="F15" s="182"/>
    </row>
    <row r="16" spans="1:6" x14ac:dyDescent="0.25">
      <c r="A16" s="190"/>
      <c r="B16" s="241" t="s">
        <v>35</v>
      </c>
      <c r="C16" s="387">
        <v>375.9227161353125</v>
      </c>
      <c r="D16" s="388">
        <v>146.55373822482102</v>
      </c>
      <c r="E16" s="388">
        <v>89.803769902661998</v>
      </c>
      <c r="F16" s="182"/>
    </row>
    <row r="17" spans="1:6" x14ac:dyDescent="0.25">
      <c r="A17" s="190"/>
      <c r="B17" s="241"/>
      <c r="C17" s="387"/>
      <c r="D17" s="388"/>
      <c r="E17" s="388"/>
      <c r="F17" s="182"/>
    </row>
    <row r="18" spans="1:6" x14ac:dyDescent="0.25">
      <c r="A18" s="190"/>
      <c r="B18" s="241" t="s">
        <v>204</v>
      </c>
      <c r="C18" s="387">
        <v>536.30584211416578</v>
      </c>
      <c r="D18" s="388">
        <v>425.25879693953578</v>
      </c>
      <c r="E18" s="388">
        <v>109.88268079481277</v>
      </c>
      <c r="F18" s="182"/>
    </row>
    <row r="19" spans="1:6" x14ac:dyDescent="0.25">
      <c r="A19" s="190"/>
      <c r="B19" s="241"/>
      <c r="C19" s="387"/>
      <c r="D19" s="388"/>
      <c r="E19" s="388"/>
      <c r="F19" s="182"/>
    </row>
    <row r="20" spans="1:6" x14ac:dyDescent="0.25">
      <c r="A20" s="190"/>
      <c r="B20" s="241" t="s">
        <v>36</v>
      </c>
      <c r="C20" s="387">
        <v>146.07254780670382</v>
      </c>
      <c r="D20" s="388">
        <v>499.77319888931845</v>
      </c>
      <c r="E20" s="388">
        <v>509.32365410189885</v>
      </c>
      <c r="F20" s="182"/>
    </row>
    <row r="21" spans="1:6" x14ac:dyDescent="0.25">
      <c r="A21" s="190"/>
      <c r="B21" s="241"/>
      <c r="C21" s="387"/>
      <c r="D21" s="388"/>
      <c r="E21" s="388"/>
      <c r="F21" s="182"/>
    </row>
    <row r="22" spans="1:6" x14ac:dyDescent="0.25">
      <c r="A22" s="190"/>
      <c r="B22" s="241" t="s">
        <v>37</v>
      </c>
      <c r="C22" s="387">
        <v>134.61261363212603</v>
      </c>
      <c r="D22" s="388">
        <v>25.843176291728291</v>
      </c>
      <c r="E22" s="388">
        <v>223.53455732332796</v>
      </c>
      <c r="F22" s="182"/>
    </row>
    <row r="23" spans="1:6" x14ac:dyDescent="0.25">
      <c r="A23" s="190"/>
      <c r="B23" s="241"/>
      <c r="C23" s="387"/>
      <c r="D23" s="388"/>
      <c r="E23" s="388"/>
      <c r="F23" s="182"/>
    </row>
    <row r="24" spans="1:6" x14ac:dyDescent="0.25">
      <c r="A24" s="190"/>
      <c r="B24" s="241" t="s">
        <v>38</v>
      </c>
      <c r="C24" s="387">
        <v>695.32937061739176</v>
      </c>
      <c r="D24" s="388">
        <v>1400.6851789905704</v>
      </c>
      <c r="E24" s="388">
        <v>179.45592548951336</v>
      </c>
      <c r="F24" s="182"/>
    </row>
    <row r="25" spans="1:6" x14ac:dyDescent="0.25">
      <c r="A25" s="190"/>
      <c r="B25" s="241"/>
      <c r="C25" s="304"/>
      <c r="D25" s="305"/>
      <c r="E25" s="305"/>
      <c r="F25" s="182"/>
    </row>
    <row r="26" spans="1:6" x14ac:dyDescent="0.25">
      <c r="A26" s="190"/>
      <c r="B26" s="241"/>
      <c r="C26" s="197"/>
      <c r="D26" s="303"/>
      <c r="E26" s="303"/>
      <c r="F26" s="182"/>
    </row>
    <row r="27" spans="1:6" x14ac:dyDescent="0.25">
      <c r="A27" s="306"/>
      <c r="B27" s="307"/>
      <c r="C27" s="308"/>
      <c r="D27" s="308"/>
      <c r="E27" s="308"/>
      <c r="F27" s="309"/>
    </row>
    <row r="28" spans="1:6" x14ac:dyDescent="0.25">
      <c r="A28" s="190"/>
      <c r="B28" s="310" t="s">
        <v>7</v>
      </c>
      <c r="C28" s="37">
        <v>3450.0154833777592</v>
      </c>
      <c r="D28" s="37">
        <v>3293.4904993857517</v>
      </c>
      <c r="E28" s="37">
        <v>2634.6689781450268</v>
      </c>
      <c r="F28" s="182"/>
    </row>
    <row r="29" spans="1:6" x14ac:dyDescent="0.25">
      <c r="A29" s="290"/>
      <c r="B29" s="311"/>
      <c r="C29" s="192"/>
      <c r="D29" s="192"/>
      <c r="E29" s="192"/>
      <c r="F29" s="312"/>
    </row>
    <row r="30" spans="1:6" x14ac:dyDescent="0.25">
      <c r="A30" s="190"/>
      <c r="B30" s="283"/>
      <c r="C30" s="181"/>
      <c r="D30" s="181"/>
      <c r="E30" s="388"/>
      <c r="F30" s="182"/>
    </row>
    <row r="31" spans="1:6" x14ac:dyDescent="0.25">
      <c r="A31" s="190"/>
      <c r="B31" s="294" t="s">
        <v>49</v>
      </c>
      <c r="C31" s="76">
        <v>21299.5</v>
      </c>
      <c r="D31" s="76">
        <v>11440.5</v>
      </c>
      <c r="E31" s="394"/>
      <c r="F31" s="182"/>
    </row>
    <row r="32" spans="1:6" x14ac:dyDescent="0.25">
      <c r="A32" s="190"/>
      <c r="B32" s="311"/>
      <c r="C32" s="313"/>
      <c r="D32" s="313"/>
      <c r="E32" s="313"/>
      <c r="F32" s="314"/>
    </row>
    <row r="33" spans="1:6" x14ac:dyDescent="0.25">
      <c r="A33" s="306"/>
      <c r="B33" s="315"/>
      <c r="C33" s="187"/>
      <c r="D33" s="181"/>
      <c r="E33" s="181"/>
      <c r="F33" s="182"/>
    </row>
    <row r="34" spans="1:6" x14ac:dyDescent="0.25">
      <c r="A34" s="190"/>
      <c r="B34" s="316" t="s">
        <v>50</v>
      </c>
      <c r="C34" s="222"/>
      <c r="D34" s="222"/>
      <c r="E34" s="181"/>
      <c r="F34" s="182"/>
    </row>
    <row r="35" spans="1:6" x14ac:dyDescent="0.25">
      <c r="A35" s="190"/>
      <c r="B35" s="317"/>
      <c r="C35" s="318"/>
      <c r="D35" s="222"/>
      <c r="E35" s="319"/>
      <c r="F35" s="182"/>
    </row>
    <row r="36" spans="1:6" x14ac:dyDescent="0.25">
      <c r="A36" s="190"/>
      <c r="B36" s="320" t="s">
        <v>177</v>
      </c>
      <c r="C36" s="387">
        <v>1.3197507606624581</v>
      </c>
      <c r="D36" s="388">
        <v>1.2500933157721243</v>
      </c>
      <c r="E36" s="319">
        <v>0</v>
      </c>
      <c r="F36" s="182"/>
    </row>
    <row r="37" spans="1:6" x14ac:dyDescent="0.25">
      <c r="A37" s="190"/>
      <c r="B37" s="320"/>
      <c r="C37" s="387"/>
      <c r="D37" s="388"/>
      <c r="E37" s="388"/>
      <c r="F37" s="389"/>
    </row>
    <row r="38" spans="1:6" x14ac:dyDescent="0.25">
      <c r="A38" s="190"/>
      <c r="B38" s="283" t="s">
        <v>52</v>
      </c>
      <c r="C38" s="387">
        <v>1.3311450468709702</v>
      </c>
      <c r="D38" s="388">
        <v>1.2655344744467987</v>
      </c>
      <c r="E38" s="181"/>
      <c r="F38" s="182"/>
    </row>
    <row r="39" spans="1:6" x14ac:dyDescent="0.25">
      <c r="A39" s="290"/>
      <c r="B39" s="321"/>
      <c r="C39" s="191"/>
      <c r="D39" s="192"/>
      <c r="E39" s="192"/>
      <c r="F39" s="312"/>
    </row>
    <row r="40" spans="1:6" x14ac:dyDescent="0.25">
      <c r="A40" s="190"/>
      <c r="B40" s="283"/>
      <c r="C40" s="421"/>
      <c r="D40" s="181"/>
      <c r="E40" s="388"/>
      <c r="F40" s="182"/>
    </row>
    <row r="41" spans="1:6" x14ac:dyDescent="0.25">
      <c r="A41" s="190"/>
      <c r="B41" s="294" t="s">
        <v>53</v>
      </c>
      <c r="C41" s="76">
        <v>3788280</v>
      </c>
      <c r="D41" s="181"/>
      <c r="E41" s="181"/>
      <c r="F41" s="182"/>
    </row>
    <row r="42" spans="1:6" x14ac:dyDescent="0.25">
      <c r="A42" s="190"/>
      <c r="B42" s="294"/>
      <c r="C42" s="76"/>
      <c r="D42" s="181"/>
      <c r="E42" s="181"/>
      <c r="F42" s="182"/>
    </row>
    <row r="43" spans="1:6" x14ac:dyDescent="0.25">
      <c r="A43" s="190"/>
      <c r="B43" s="294" t="s">
        <v>54</v>
      </c>
      <c r="C43" s="76">
        <v>2241090</v>
      </c>
      <c r="D43" s="181"/>
      <c r="E43" s="181"/>
      <c r="F43" s="182"/>
    </row>
    <row r="44" spans="1:6" x14ac:dyDescent="0.25">
      <c r="A44" s="190"/>
      <c r="B44" s="322"/>
      <c r="C44" s="323"/>
      <c r="D44" s="181"/>
      <c r="E44" s="181"/>
      <c r="F44" s="182"/>
    </row>
    <row r="45" spans="1:6" x14ac:dyDescent="0.25">
      <c r="A45" s="306"/>
      <c r="B45" s="315"/>
      <c r="C45" s="324"/>
      <c r="D45" s="325"/>
      <c r="E45" s="326"/>
      <c r="F45" s="309"/>
    </row>
    <row r="46" spans="1:6" x14ac:dyDescent="0.25">
      <c r="A46" s="190"/>
      <c r="B46" s="327" t="s">
        <v>55</v>
      </c>
      <c r="C46" s="265"/>
      <c r="D46" s="181"/>
      <c r="E46" s="388"/>
      <c r="F46" s="182"/>
    </row>
    <row r="47" spans="1:6" x14ac:dyDescent="0.25">
      <c r="A47" s="190"/>
      <c r="B47" s="320"/>
      <c r="C47" s="265"/>
      <c r="D47" s="181"/>
      <c r="E47" s="388"/>
      <c r="F47" s="182"/>
    </row>
    <row r="48" spans="1:6" x14ac:dyDescent="0.25">
      <c r="A48" s="190"/>
      <c r="B48" s="320" t="s">
        <v>56</v>
      </c>
      <c r="C48" s="388">
        <v>5.9437891708110282</v>
      </c>
      <c r="D48" s="181"/>
      <c r="E48" s="388"/>
      <c r="F48" s="182"/>
    </row>
    <row r="49" spans="1:6" x14ac:dyDescent="0.25">
      <c r="A49" s="190"/>
      <c r="B49" s="320"/>
      <c r="C49" s="388"/>
      <c r="D49" s="181"/>
      <c r="E49" s="388"/>
      <c r="F49" s="182"/>
    </row>
    <row r="50" spans="1:6" x14ac:dyDescent="0.25">
      <c r="A50" s="190"/>
      <c r="B50" s="320" t="s">
        <v>57</v>
      </c>
      <c r="C50" s="388">
        <v>10.047225965936219</v>
      </c>
      <c r="D50" s="181"/>
      <c r="E50" s="388"/>
      <c r="F50" s="182"/>
    </row>
    <row r="51" spans="1:6" x14ac:dyDescent="0.25">
      <c r="A51" s="190"/>
      <c r="B51" s="320"/>
      <c r="C51" s="387"/>
      <c r="D51" s="181"/>
      <c r="E51" s="388"/>
      <c r="F51" s="182"/>
    </row>
    <row r="52" spans="1:6" x14ac:dyDescent="0.25">
      <c r="A52" s="190"/>
      <c r="B52" s="320" t="s">
        <v>178</v>
      </c>
      <c r="C52" s="387">
        <v>64.522622473885477</v>
      </c>
      <c r="D52" s="181"/>
      <c r="E52" s="283"/>
      <c r="F52" s="182"/>
    </row>
    <row r="53" spans="1:6" x14ac:dyDescent="0.25">
      <c r="A53" s="190"/>
      <c r="B53" s="320"/>
      <c r="C53" s="387"/>
      <c r="D53" s="181"/>
      <c r="E53" s="283"/>
      <c r="F53" s="182"/>
    </row>
    <row r="54" spans="1:6" x14ac:dyDescent="0.25">
      <c r="A54" s="190"/>
      <c r="B54" s="320" t="s">
        <v>58</v>
      </c>
      <c r="C54" s="387">
        <v>69.093815098902766</v>
      </c>
      <c r="D54" s="181"/>
      <c r="E54" s="283"/>
      <c r="F54" s="182"/>
    </row>
    <row r="55" spans="1:6" x14ac:dyDescent="0.25">
      <c r="A55" s="290"/>
      <c r="B55" s="321"/>
      <c r="C55" s="328"/>
      <c r="D55" s="192"/>
      <c r="E55" s="311"/>
      <c r="F55" s="312"/>
    </row>
    <row r="56" spans="1:6" x14ac:dyDescent="0.25">
      <c r="A56" s="190"/>
      <c r="B56" s="301"/>
      <c r="C56" s="388"/>
      <c r="D56" s="181"/>
      <c r="E56" s="283"/>
      <c r="F56" s="182"/>
    </row>
    <row r="57" spans="1:6" x14ac:dyDescent="0.25">
      <c r="A57" s="190"/>
      <c r="B57" s="327" t="s">
        <v>59</v>
      </c>
      <c r="C57" s="387"/>
      <c r="D57" s="181"/>
      <c r="E57" s="283"/>
      <c r="F57" s="182"/>
    </row>
    <row r="58" spans="1:6" x14ac:dyDescent="0.25">
      <c r="A58" s="190"/>
      <c r="B58" s="320"/>
      <c r="C58" s="387"/>
      <c r="D58" s="181"/>
      <c r="E58" s="283"/>
      <c r="F58" s="182"/>
    </row>
    <row r="59" spans="1:6" x14ac:dyDescent="0.25">
      <c r="A59" s="190"/>
      <c r="B59" s="317" t="s">
        <v>60</v>
      </c>
      <c r="C59" s="387">
        <v>17.754276561851597</v>
      </c>
      <c r="D59" s="222"/>
      <c r="E59" s="283"/>
      <c r="F59" s="182"/>
    </row>
    <row r="60" spans="1:6" x14ac:dyDescent="0.25">
      <c r="A60" s="190"/>
      <c r="B60" s="317"/>
      <c r="C60" s="197"/>
      <c r="D60" s="222"/>
      <c r="E60" s="265"/>
      <c r="F60" s="182"/>
    </row>
    <row r="61" spans="1:6" x14ac:dyDescent="0.25">
      <c r="A61" s="190"/>
      <c r="B61" s="317" t="s">
        <v>61</v>
      </c>
      <c r="C61" s="387">
        <v>406.08389895693955</v>
      </c>
      <c r="D61" s="222"/>
      <c r="E61" s="266"/>
      <c r="F61" s="173"/>
    </row>
    <row r="62" spans="1:6" x14ac:dyDescent="0.25">
      <c r="A62" s="190"/>
      <c r="B62" s="320"/>
      <c r="C62" s="387"/>
      <c r="D62" s="181"/>
      <c r="E62" s="265"/>
      <c r="F62" s="182"/>
    </row>
    <row r="63" spans="1:6" x14ac:dyDescent="0.25">
      <c r="A63" s="190"/>
      <c r="B63" s="320" t="s">
        <v>179</v>
      </c>
      <c r="C63" s="387">
        <v>48.890005898915256</v>
      </c>
      <c r="D63" s="181"/>
      <c r="E63" s="265"/>
      <c r="F63" s="182"/>
    </row>
    <row r="64" spans="1:6" x14ac:dyDescent="0.25">
      <c r="A64" s="190"/>
      <c r="B64" s="268"/>
      <c r="C64" s="387"/>
      <c r="D64" s="388"/>
      <c r="E64" s="329"/>
      <c r="F64" s="182"/>
    </row>
    <row r="65" spans="1:6" x14ac:dyDescent="0.25">
      <c r="A65" s="190"/>
      <c r="B65" s="267" t="s">
        <v>62</v>
      </c>
      <c r="C65" s="387">
        <v>51.905549482617829</v>
      </c>
      <c r="D65" s="222"/>
      <c r="E65" s="108"/>
      <c r="F65" s="330"/>
    </row>
    <row r="66" spans="1:6" x14ac:dyDescent="0.25">
      <c r="A66" s="190"/>
      <c r="B66" s="330"/>
      <c r="C66" s="331"/>
      <c r="D66" s="222"/>
      <c r="E66" s="108"/>
      <c r="F66" s="330"/>
    </row>
    <row r="67" spans="1:6" x14ac:dyDescent="0.25">
      <c r="A67" s="190"/>
      <c r="B67" s="330"/>
      <c r="C67" s="108"/>
      <c r="D67" s="222"/>
      <c r="E67" s="108"/>
      <c r="F67" s="330"/>
    </row>
    <row r="68" spans="1:6" ht="15.75" thickBot="1" x14ac:dyDescent="0.3">
      <c r="A68" s="332"/>
      <c r="B68" s="333"/>
      <c r="C68" s="334"/>
      <c r="D68" s="334"/>
      <c r="E68" s="334"/>
      <c r="F68" s="333"/>
    </row>
    <row r="69" spans="1:6" ht="15.75" thickTop="1" x14ac:dyDescent="0.25"/>
  </sheetData>
  <mergeCells count="1">
    <mergeCell ref="C9:D9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42"/>
  <sheetViews>
    <sheetView showGridLines="0" topLeftCell="A10" workbookViewId="0">
      <selection activeCell="E67" sqref="E67"/>
    </sheetView>
  </sheetViews>
  <sheetFormatPr baseColWidth="10" defaultRowHeight="12" x14ac:dyDescent="0.2"/>
  <cols>
    <col min="1" max="1" width="36" style="369" bestFit="1" customWidth="1"/>
    <col min="2" max="2" width="14.7109375" style="368" bestFit="1" customWidth="1"/>
    <col min="3" max="3" width="17.140625" style="368" bestFit="1" customWidth="1"/>
    <col min="4" max="4" width="14.140625" style="368" bestFit="1" customWidth="1"/>
    <col min="5" max="5" width="15.140625" style="369" bestFit="1" customWidth="1"/>
    <col min="6" max="6" width="20.42578125" style="368" bestFit="1" customWidth="1"/>
    <col min="7" max="7" width="23.28515625" style="368" bestFit="1" customWidth="1"/>
    <col min="8" max="8" width="15.140625" style="369" bestFit="1" customWidth="1"/>
    <col min="9" max="9" width="12.7109375" style="368" bestFit="1" customWidth="1"/>
    <col min="10" max="10" width="12.42578125" style="368" bestFit="1" customWidth="1"/>
    <col min="11" max="16384" width="11.42578125" style="368"/>
  </cols>
  <sheetData>
    <row r="2" spans="1:12" s="373" customFormat="1" ht="20.100000000000001" customHeight="1" x14ac:dyDescent="0.2">
      <c r="A2" s="93" t="s">
        <v>26</v>
      </c>
      <c r="B2" s="71" t="s">
        <v>8</v>
      </c>
      <c r="C2" s="71"/>
      <c r="D2" s="71"/>
      <c r="E2" s="71"/>
      <c r="F2" s="71"/>
      <c r="G2" s="668" t="s">
        <v>227</v>
      </c>
      <c r="H2" s="668"/>
      <c r="J2" s="100"/>
      <c r="K2" s="100"/>
      <c r="L2" s="100"/>
    </row>
    <row r="3" spans="1:12" ht="12.75" thickBot="1" x14ac:dyDescent="0.25"/>
    <row r="4" spans="1:12" ht="12.75" thickTop="1" x14ac:dyDescent="0.2">
      <c r="A4" s="561"/>
      <c r="B4" s="650" t="s">
        <v>262</v>
      </c>
      <c r="C4" s="651"/>
      <c r="D4" s="651"/>
      <c r="E4" s="651"/>
      <c r="F4" s="586"/>
      <c r="G4" s="586"/>
      <c r="H4" s="587"/>
      <c r="I4" s="481"/>
    </row>
    <row r="5" spans="1:12" ht="19.5" customHeight="1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73" t="s">
        <v>4</v>
      </c>
      <c r="F5" s="588" t="s">
        <v>5</v>
      </c>
      <c r="G5" s="588" t="s">
        <v>6</v>
      </c>
      <c r="H5" s="589" t="s">
        <v>7</v>
      </c>
      <c r="I5" s="481"/>
    </row>
    <row r="6" spans="1:12" ht="12.75" thickTop="1" x14ac:dyDescent="0.2">
      <c r="A6" s="430" t="s">
        <v>9</v>
      </c>
      <c r="B6" s="592">
        <v>0</v>
      </c>
      <c r="C6" s="592">
        <v>0</v>
      </c>
      <c r="D6" s="592">
        <v>0</v>
      </c>
      <c r="E6" s="592">
        <v>0</v>
      </c>
      <c r="F6" s="592">
        <v>0</v>
      </c>
      <c r="G6" s="592">
        <v>0</v>
      </c>
      <c r="H6" s="601">
        <v>0</v>
      </c>
      <c r="I6" s="481"/>
    </row>
    <row r="7" spans="1:12" x14ac:dyDescent="0.2">
      <c r="A7" s="430" t="s">
        <v>245</v>
      </c>
      <c r="B7" s="592">
        <v>68884432.900000006</v>
      </c>
      <c r="C7" s="592">
        <v>4106465.6</v>
      </c>
      <c r="D7" s="592">
        <v>5380220.3099999996</v>
      </c>
      <c r="E7" s="600">
        <v>78371118.810000002</v>
      </c>
      <c r="F7" s="593">
        <v>0</v>
      </c>
      <c r="G7" s="593">
        <v>0</v>
      </c>
      <c r="H7" s="617">
        <v>78371118.810000002</v>
      </c>
      <c r="I7" s="481"/>
    </row>
    <row r="8" spans="1:12" x14ac:dyDescent="0.2">
      <c r="A8" s="430" t="s">
        <v>246</v>
      </c>
      <c r="B8" s="592">
        <v>40715587.07</v>
      </c>
      <c r="C8" s="592">
        <v>2671658.0699999998</v>
      </c>
      <c r="D8" s="592">
        <v>3612566.93</v>
      </c>
      <c r="E8" s="600">
        <v>46999812.07</v>
      </c>
      <c r="F8" s="593">
        <v>0</v>
      </c>
      <c r="G8" s="593">
        <v>0</v>
      </c>
      <c r="H8" s="600">
        <v>46999812.07</v>
      </c>
    </row>
    <row r="9" spans="1:12" x14ac:dyDescent="0.2">
      <c r="A9" s="430" t="s">
        <v>267</v>
      </c>
      <c r="B9" s="592">
        <v>109600019.97</v>
      </c>
      <c r="C9" s="592">
        <v>6778123.6699999999</v>
      </c>
      <c r="D9" s="592">
        <v>8992787.2400000002</v>
      </c>
      <c r="E9" s="600">
        <v>125370930.88</v>
      </c>
      <c r="F9" s="602">
        <v>0</v>
      </c>
      <c r="G9" s="602">
        <v>0</v>
      </c>
      <c r="H9" s="600">
        <v>125370930.88</v>
      </c>
    </row>
    <row r="10" spans="1:12" x14ac:dyDescent="0.2">
      <c r="A10" s="430" t="s">
        <v>247</v>
      </c>
      <c r="B10" s="592"/>
      <c r="C10" s="592"/>
      <c r="D10" s="592"/>
      <c r="E10" s="600"/>
      <c r="F10" s="592">
        <v>48744073.590000004</v>
      </c>
      <c r="G10" s="593">
        <v>0</v>
      </c>
      <c r="H10" s="600">
        <v>48744073.590000004</v>
      </c>
    </row>
    <row r="11" spans="1:12" ht="12.75" thickBot="1" x14ac:dyDescent="0.25">
      <c r="A11" s="430" t="s">
        <v>249</v>
      </c>
      <c r="B11" s="592">
        <v>5958750.5700000003</v>
      </c>
      <c r="C11" s="592">
        <v>229510.39</v>
      </c>
      <c r="D11" s="592">
        <v>204104.87</v>
      </c>
      <c r="E11" s="600">
        <v>6392365.8300000001</v>
      </c>
      <c r="F11" s="593">
        <v>0</v>
      </c>
      <c r="G11" s="593">
        <v>0</v>
      </c>
      <c r="H11" s="600">
        <v>6392365.8300000001</v>
      </c>
    </row>
    <row r="12" spans="1:12" s="369" customFormat="1" ht="13.5" thickTop="1" thickBot="1" x14ac:dyDescent="0.25">
      <c r="A12" s="372" t="s">
        <v>180</v>
      </c>
      <c r="B12" s="471">
        <v>115558770.54000001</v>
      </c>
      <c r="C12" s="471">
        <v>7007634.0599999996</v>
      </c>
      <c r="D12" s="471">
        <v>9196892.1099999994</v>
      </c>
      <c r="E12" s="471">
        <v>131763296.70999999</v>
      </c>
      <c r="F12" s="471">
        <v>48744073.590000004</v>
      </c>
      <c r="G12" s="471">
        <v>0</v>
      </c>
      <c r="H12" s="473">
        <v>180507370.30000001</v>
      </c>
    </row>
    <row r="13" spans="1:12" ht="12.75" thickTop="1" x14ac:dyDescent="0.2">
      <c r="A13" s="430" t="s">
        <v>268</v>
      </c>
      <c r="B13" s="592">
        <v>0</v>
      </c>
      <c r="C13" s="592">
        <v>0</v>
      </c>
      <c r="D13" s="592">
        <v>0</v>
      </c>
      <c r="E13" s="600">
        <v>0</v>
      </c>
      <c r="F13" s="592">
        <v>0</v>
      </c>
      <c r="G13" s="592">
        <v>0</v>
      </c>
      <c r="H13" s="600">
        <v>0</v>
      </c>
    </row>
    <row r="14" spans="1:12" x14ac:dyDescent="0.2">
      <c r="A14" s="430" t="s">
        <v>232</v>
      </c>
      <c r="B14" s="592">
        <v>0</v>
      </c>
      <c r="C14" s="592">
        <v>0</v>
      </c>
      <c r="D14" s="592">
        <v>0</v>
      </c>
      <c r="E14" s="600">
        <v>0</v>
      </c>
      <c r="F14" s="592">
        <v>0</v>
      </c>
      <c r="G14" s="592">
        <v>0</v>
      </c>
      <c r="H14" s="600">
        <v>0</v>
      </c>
    </row>
    <row r="15" spans="1:12" x14ac:dyDescent="0.2">
      <c r="A15" s="430" t="s">
        <v>250</v>
      </c>
      <c r="B15" s="592">
        <v>24872346.149999999</v>
      </c>
      <c r="C15" s="592">
        <v>1272337.8899999999</v>
      </c>
      <c r="D15" s="592">
        <v>2388052.8199999998</v>
      </c>
      <c r="E15" s="600">
        <v>28532736.859999999</v>
      </c>
      <c r="F15" s="592">
        <v>6601116.29</v>
      </c>
      <c r="G15" s="593">
        <v>0</v>
      </c>
      <c r="H15" s="600">
        <v>35133853.149999999</v>
      </c>
    </row>
    <row r="16" spans="1:12" x14ac:dyDescent="0.2">
      <c r="A16" s="430" t="s">
        <v>251</v>
      </c>
      <c r="B16" s="592">
        <v>45122399.109999999</v>
      </c>
      <c r="C16" s="592">
        <v>5697013.7999999998</v>
      </c>
      <c r="D16" s="592">
        <v>13092056.439999999</v>
      </c>
      <c r="E16" s="600">
        <v>63911469.350000001</v>
      </c>
      <c r="F16" s="592">
        <v>15424402.140000001</v>
      </c>
      <c r="G16" s="593">
        <v>0</v>
      </c>
      <c r="H16" s="600">
        <v>79335871.489999995</v>
      </c>
    </row>
    <row r="17" spans="1:8" s="369" customFormat="1" x14ac:dyDescent="0.2">
      <c r="A17" s="430" t="s">
        <v>233</v>
      </c>
      <c r="B17" s="592">
        <v>69994745.260000005</v>
      </c>
      <c r="C17" s="592">
        <v>6969351.6900000004</v>
      </c>
      <c r="D17" s="592">
        <v>15480109.26</v>
      </c>
      <c r="E17" s="600">
        <v>92444206.209999993</v>
      </c>
      <c r="F17" s="592">
        <v>22025518.43</v>
      </c>
      <c r="G17" s="593">
        <v>0</v>
      </c>
      <c r="H17" s="600">
        <v>114469724.64</v>
      </c>
    </row>
    <row r="18" spans="1:8" x14ac:dyDescent="0.2">
      <c r="A18" s="430" t="s">
        <v>234</v>
      </c>
      <c r="B18" s="592">
        <v>0</v>
      </c>
      <c r="C18" s="592">
        <v>0</v>
      </c>
      <c r="D18" s="592">
        <v>0</v>
      </c>
      <c r="E18" s="600">
        <v>0</v>
      </c>
      <c r="F18" s="592">
        <v>0</v>
      </c>
      <c r="G18" s="592">
        <v>0</v>
      </c>
      <c r="H18" s="600">
        <v>0</v>
      </c>
    </row>
    <row r="19" spans="1:8" x14ac:dyDescent="0.2">
      <c r="A19" s="430" t="s">
        <v>171</v>
      </c>
      <c r="B19" s="592">
        <v>0</v>
      </c>
      <c r="C19" s="592">
        <v>0</v>
      </c>
      <c r="D19" s="592">
        <v>0</v>
      </c>
      <c r="E19" s="600">
        <v>0</v>
      </c>
      <c r="F19" s="592">
        <v>0</v>
      </c>
      <c r="G19" s="592">
        <v>0</v>
      </c>
      <c r="H19" s="600">
        <v>0</v>
      </c>
    </row>
    <row r="20" spans="1:8" x14ac:dyDescent="0.2">
      <c r="A20" s="430" t="s">
        <v>252</v>
      </c>
      <c r="B20" s="592">
        <v>28148350.59</v>
      </c>
      <c r="C20" s="592">
        <v>2019662.13</v>
      </c>
      <c r="D20" s="592">
        <v>2730130.61</v>
      </c>
      <c r="E20" s="600">
        <v>32898143.329999998</v>
      </c>
      <c r="F20" s="592">
        <v>6878439.4199999999</v>
      </c>
      <c r="G20" s="593">
        <v>0</v>
      </c>
      <c r="H20" s="600">
        <v>39776582.75</v>
      </c>
    </row>
    <row r="21" spans="1:8" x14ac:dyDescent="0.2">
      <c r="A21" s="430" t="s">
        <v>253</v>
      </c>
      <c r="B21" s="592">
        <v>8842825.3200000003</v>
      </c>
      <c r="C21" s="592">
        <v>536240.46</v>
      </c>
      <c r="D21" s="592">
        <v>703767.43</v>
      </c>
      <c r="E21" s="600">
        <v>10082833.210000001</v>
      </c>
      <c r="F21" s="592">
        <v>3730008.87</v>
      </c>
      <c r="G21" s="593">
        <v>0</v>
      </c>
      <c r="H21" s="600">
        <v>13812842.08</v>
      </c>
    </row>
    <row r="22" spans="1:8" x14ac:dyDescent="0.2">
      <c r="A22" s="430" t="s">
        <v>269</v>
      </c>
      <c r="B22" s="592">
        <v>36991175.909999996</v>
      </c>
      <c r="C22" s="592">
        <v>2555902.59</v>
      </c>
      <c r="D22" s="592">
        <v>3433898.04</v>
      </c>
      <c r="E22" s="600">
        <v>42980976.539999999</v>
      </c>
      <c r="F22" s="592">
        <v>10608448.289999999</v>
      </c>
      <c r="G22" s="593">
        <v>0</v>
      </c>
      <c r="H22" s="600">
        <v>53589424.829999998</v>
      </c>
    </row>
    <row r="23" spans="1:8" x14ac:dyDescent="0.2">
      <c r="A23" s="430" t="s">
        <v>172</v>
      </c>
      <c r="B23" s="592">
        <v>0</v>
      </c>
      <c r="C23" s="592">
        <v>0</v>
      </c>
      <c r="D23" s="592">
        <v>0</v>
      </c>
      <c r="E23" s="600">
        <v>0</v>
      </c>
      <c r="F23" s="592">
        <v>0</v>
      </c>
      <c r="G23" s="592">
        <v>0</v>
      </c>
      <c r="H23" s="600">
        <v>0</v>
      </c>
    </row>
    <row r="24" spans="1:8" x14ac:dyDescent="0.2">
      <c r="A24" s="430" t="s">
        <v>255</v>
      </c>
      <c r="B24" s="592">
        <v>13795242.689999999</v>
      </c>
      <c r="C24" s="592">
        <v>989817.45</v>
      </c>
      <c r="D24" s="592">
        <v>1338011.43</v>
      </c>
      <c r="E24" s="600">
        <v>16123071.57</v>
      </c>
      <c r="F24" s="592">
        <v>3371058.61</v>
      </c>
      <c r="G24" s="593">
        <v>0</v>
      </c>
      <c r="H24" s="600">
        <v>19494130.18</v>
      </c>
    </row>
    <row r="25" spans="1:8" x14ac:dyDescent="0.2">
      <c r="A25" s="430" t="s">
        <v>256</v>
      </c>
      <c r="B25" s="592">
        <v>14766800</v>
      </c>
      <c r="C25" s="592">
        <v>895478</v>
      </c>
      <c r="D25" s="592">
        <v>1175234</v>
      </c>
      <c r="E25" s="600">
        <v>16837512</v>
      </c>
      <c r="F25" s="592">
        <v>6228812</v>
      </c>
      <c r="G25" s="593">
        <v>0</v>
      </c>
      <c r="H25" s="600">
        <v>23066324</v>
      </c>
    </row>
    <row r="26" spans="1:8" x14ac:dyDescent="0.2">
      <c r="A26" s="430" t="s">
        <v>257</v>
      </c>
      <c r="B26" s="592">
        <v>4740338.47</v>
      </c>
      <c r="C26" s="592">
        <v>287460.28999999998</v>
      </c>
      <c r="D26" s="592">
        <v>377265.86</v>
      </c>
      <c r="E26" s="600">
        <v>5405064.6200000001</v>
      </c>
      <c r="F26" s="592">
        <v>1999531.55</v>
      </c>
      <c r="G26" s="593">
        <v>0</v>
      </c>
      <c r="H26" s="600">
        <v>7404596.1699999999</v>
      </c>
    </row>
    <row r="27" spans="1:8" s="369" customFormat="1" x14ac:dyDescent="0.2">
      <c r="A27" s="430" t="s">
        <v>270</v>
      </c>
      <c r="B27" s="592">
        <v>33302381</v>
      </c>
      <c r="C27" s="592">
        <v>2172756</v>
      </c>
      <c r="D27" s="592">
        <v>2890512</v>
      </c>
      <c r="E27" s="600">
        <v>38365648</v>
      </c>
      <c r="F27" s="592">
        <v>11599403</v>
      </c>
      <c r="G27" s="593">
        <v>0</v>
      </c>
      <c r="H27" s="600">
        <v>49965051</v>
      </c>
    </row>
    <row r="28" spans="1:8" s="369" customFormat="1" ht="12.75" thickBot="1" x14ac:dyDescent="0.25">
      <c r="A28" s="430" t="s">
        <v>239</v>
      </c>
      <c r="B28" s="592">
        <v>70293557</v>
      </c>
      <c r="C28" s="592">
        <v>4728658</v>
      </c>
      <c r="D28" s="592">
        <v>6324410</v>
      </c>
      <c r="E28" s="600">
        <v>81346625</v>
      </c>
      <c r="F28" s="592">
        <v>22207851</v>
      </c>
      <c r="G28" s="592">
        <v>0</v>
      </c>
      <c r="H28" s="600">
        <v>103554476</v>
      </c>
    </row>
    <row r="29" spans="1:8" s="369" customFormat="1" ht="13.5" thickTop="1" thickBot="1" x14ac:dyDescent="0.25">
      <c r="A29" s="372" t="s">
        <v>73</v>
      </c>
      <c r="B29" s="471">
        <v>140288302</v>
      </c>
      <c r="C29" s="471">
        <v>11698010</v>
      </c>
      <c r="D29" s="471">
        <v>21804519</v>
      </c>
      <c r="E29" s="471">
        <v>173790831</v>
      </c>
      <c r="F29" s="471">
        <v>44233369</v>
      </c>
      <c r="G29" s="471">
        <v>0</v>
      </c>
      <c r="H29" s="473">
        <v>218024200</v>
      </c>
    </row>
    <row r="30" spans="1:8" s="369" customFormat="1" ht="12.75" thickTop="1" x14ac:dyDescent="0.2">
      <c r="A30" s="491" t="s">
        <v>271</v>
      </c>
      <c r="B30" s="554">
        <v>-24729531</v>
      </c>
      <c r="C30" s="554">
        <v>-4690376</v>
      </c>
      <c r="D30" s="554">
        <v>-12607627</v>
      </c>
      <c r="E30" s="554">
        <v>-42027534</v>
      </c>
      <c r="F30" s="554">
        <v>4510704</v>
      </c>
      <c r="G30" s="554"/>
      <c r="H30" s="554">
        <v>-37516830</v>
      </c>
    </row>
    <row r="31" spans="1:8" x14ac:dyDescent="0.2">
      <c r="A31" s="430" t="s">
        <v>241</v>
      </c>
      <c r="B31" s="592">
        <v>0</v>
      </c>
      <c r="C31" s="592">
        <v>0</v>
      </c>
      <c r="D31" s="592">
        <v>0</v>
      </c>
      <c r="E31" s="600">
        <v>0</v>
      </c>
      <c r="F31" s="592">
        <v>0</v>
      </c>
      <c r="G31" s="592">
        <v>0</v>
      </c>
      <c r="H31" s="592">
        <v>0</v>
      </c>
    </row>
    <row r="32" spans="1:8" x14ac:dyDescent="0.2">
      <c r="A32" s="430" t="s">
        <v>263</v>
      </c>
      <c r="B32" s="592">
        <v>1000766.71</v>
      </c>
      <c r="C32" s="592">
        <v>60687.87</v>
      </c>
      <c r="D32" s="592">
        <v>79647.509999999995</v>
      </c>
      <c r="E32" s="592">
        <v>1141102.0900000001</v>
      </c>
      <c r="F32" s="592">
        <v>422134.71</v>
      </c>
      <c r="G32" s="593">
        <v>0</v>
      </c>
      <c r="H32" s="592">
        <v>1563236.8</v>
      </c>
    </row>
    <row r="33" spans="1:9" x14ac:dyDescent="0.2">
      <c r="A33" s="430" t="s">
        <v>264</v>
      </c>
      <c r="B33" s="592">
        <v>126859.54</v>
      </c>
      <c r="C33" s="592">
        <v>7692.94</v>
      </c>
      <c r="D33" s="592">
        <v>10096.25</v>
      </c>
      <c r="E33" s="592">
        <v>144648.73000000001</v>
      </c>
      <c r="F33" s="592">
        <v>53510.96</v>
      </c>
      <c r="G33" s="593">
        <v>0</v>
      </c>
      <c r="H33" s="592">
        <v>198159.69</v>
      </c>
    </row>
    <row r="34" spans="1:9" s="369" customFormat="1" x14ac:dyDescent="0.2">
      <c r="A34" s="430" t="s">
        <v>266</v>
      </c>
      <c r="B34" s="600">
        <v>873907.17</v>
      </c>
      <c r="C34" s="600">
        <v>52994.93</v>
      </c>
      <c r="D34" s="600">
        <v>69551.259999999995</v>
      </c>
      <c r="E34" s="600">
        <v>996453.36</v>
      </c>
      <c r="F34" s="600">
        <v>368623.75</v>
      </c>
      <c r="G34" s="602">
        <v>0</v>
      </c>
      <c r="H34" s="600">
        <v>1365077.11</v>
      </c>
    </row>
    <row r="35" spans="1:9" x14ac:dyDescent="0.2">
      <c r="A35" s="430" t="s">
        <v>243</v>
      </c>
      <c r="B35" s="592">
        <v>0</v>
      </c>
      <c r="C35" s="592">
        <v>0</v>
      </c>
      <c r="D35" s="592">
        <v>0</v>
      </c>
      <c r="E35" s="600">
        <v>0</v>
      </c>
      <c r="F35" s="592">
        <v>0</v>
      </c>
      <c r="G35" s="592">
        <v>0</v>
      </c>
      <c r="H35" s="592">
        <v>0</v>
      </c>
    </row>
    <row r="36" spans="1:9" x14ac:dyDescent="0.2">
      <c r="A36" s="430" t="s">
        <v>260</v>
      </c>
      <c r="B36" s="592">
        <v>6126917.3899999997</v>
      </c>
      <c r="C36" s="592">
        <v>371544.22</v>
      </c>
      <c r="D36" s="592">
        <v>487618.52</v>
      </c>
      <c r="E36" s="592">
        <v>6986080.1299999999</v>
      </c>
      <c r="F36" s="592">
        <v>2584407.19</v>
      </c>
      <c r="G36" s="593">
        <v>0</v>
      </c>
      <c r="H36" s="592">
        <v>9570487.3200000003</v>
      </c>
    </row>
    <row r="37" spans="1:9" x14ac:dyDescent="0.2">
      <c r="A37" s="430" t="s">
        <v>261</v>
      </c>
      <c r="B37" s="592">
        <v>4428708.87</v>
      </c>
      <c r="C37" s="592">
        <v>268562.67</v>
      </c>
      <c r="D37" s="592">
        <v>352464.44</v>
      </c>
      <c r="E37" s="592">
        <v>5049735.9800000004</v>
      </c>
      <c r="F37" s="592">
        <v>1868082.52</v>
      </c>
      <c r="G37" s="593">
        <v>0</v>
      </c>
      <c r="H37" s="592">
        <v>6917818.5</v>
      </c>
    </row>
    <row r="38" spans="1:9" s="369" customFormat="1" x14ac:dyDescent="0.2">
      <c r="A38" s="430" t="s">
        <v>244</v>
      </c>
      <c r="B38" s="600">
        <v>1698208.52</v>
      </c>
      <c r="C38" s="600">
        <v>102981.55</v>
      </c>
      <c r="D38" s="600">
        <v>135154.07999999999</v>
      </c>
      <c r="E38" s="600">
        <v>1936344.15</v>
      </c>
      <c r="F38" s="600">
        <v>716324.67</v>
      </c>
      <c r="G38" s="602">
        <v>0</v>
      </c>
      <c r="H38" s="600">
        <v>2652668.8199999998</v>
      </c>
    </row>
    <row r="39" spans="1:9" ht="12.75" thickBot="1" x14ac:dyDescent="0.25">
      <c r="A39" s="437" t="s">
        <v>10</v>
      </c>
      <c r="B39" s="594">
        <v>6249122.5199999996</v>
      </c>
      <c r="C39" s="594">
        <v>378954.91</v>
      </c>
      <c r="D39" s="594">
        <v>497344.37</v>
      </c>
      <c r="E39" s="603">
        <v>7125421.7999999998</v>
      </c>
      <c r="F39" s="594">
        <v>2635954.7200000002</v>
      </c>
      <c r="G39" s="595">
        <v>0</v>
      </c>
      <c r="H39" s="594">
        <v>9761376.5199999996</v>
      </c>
    </row>
    <row r="40" spans="1:9" s="369" customFormat="1" ht="13.5" thickTop="1" thickBot="1" x14ac:dyDescent="0.25">
      <c r="A40" s="372" t="s">
        <v>11</v>
      </c>
      <c r="B40" s="471">
        <v>-15908293</v>
      </c>
      <c r="C40" s="471">
        <v>-4155444</v>
      </c>
      <c r="D40" s="471">
        <v>-11905577</v>
      </c>
      <c r="E40" s="471">
        <v>-31969315</v>
      </c>
      <c r="F40" s="471">
        <v>8231607</v>
      </c>
      <c r="G40" s="471"/>
      <c r="H40" s="473">
        <v>-23737707</v>
      </c>
    </row>
    <row r="41" spans="1:9" ht="12.75" thickTop="1" x14ac:dyDescent="0.2"/>
    <row r="42" spans="1:9" x14ac:dyDescent="0.2">
      <c r="A42" s="371"/>
      <c r="B42" s="198"/>
      <c r="C42" s="198"/>
      <c r="D42" s="198"/>
      <c r="E42" s="198"/>
      <c r="F42" s="198"/>
      <c r="G42" s="198"/>
      <c r="H42" s="198"/>
      <c r="I42" s="198"/>
    </row>
  </sheetData>
  <mergeCells count="2">
    <mergeCell ref="G2:H2"/>
    <mergeCell ref="B4:E4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0"/>
  <sheetViews>
    <sheetView showGridLines="0" topLeftCell="A43" workbookViewId="0">
      <selection activeCell="G60" sqref="G60"/>
    </sheetView>
  </sheetViews>
  <sheetFormatPr baseColWidth="10" defaultRowHeight="15" x14ac:dyDescent="0.25"/>
  <cols>
    <col min="1" max="1" width="35.140625" style="1" bestFit="1" customWidth="1"/>
    <col min="2" max="2" width="34.5703125" style="1" customWidth="1"/>
    <col min="3" max="3" width="23.28515625" style="1" customWidth="1"/>
    <col min="4" max="4" width="13.85546875" style="1" bestFit="1" customWidth="1"/>
    <col min="5" max="5" width="11.7109375" style="1" bestFit="1" customWidth="1"/>
    <col min="6" max="6" width="11.42578125" style="1"/>
    <col min="7" max="7" width="11.7109375" style="1" bestFit="1" customWidth="1"/>
    <col min="8" max="8" width="11.42578125" style="1"/>
    <col min="9" max="9" width="12.28515625" style="1" bestFit="1" customWidth="1"/>
    <col min="10" max="16384" width="11.42578125" style="1"/>
  </cols>
  <sheetData>
    <row r="1" spans="1:7" ht="15.75" thickTop="1" x14ac:dyDescent="0.25">
      <c r="A1" s="229" t="s">
        <v>28</v>
      </c>
      <c r="B1" s="230"/>
      <c r="C1" s="231"/>
      <c r="D1" s="231"/>
      <c r="E1" s="231"/>
      <c r="F1" s="231"/>
      <c r="G1" s="232"/>
    </row>
    <row r="2" spans="1:7" x14ac:dyDescent="0.25">
      <c r="A2" s="233"/>
      <c r="B2" s="234"/>
      <c r="C2" s="235"/>
      <c r="D2" s="235"/>
      <c r="E2" s="235"/>
      <c r="F2" s="235"/>
      <c r="G2" s="236"/>
    </row>
    <row r="3" spans="1:7" x14ac:dyDescent="0.25">
      <c r="A3" s="273" t="s">
        <v>166</v>
      </c>
      <c r="B3" s="392"/>
      <c r="C3" s="171"/>
      <c r="D3" s="171"/>
      <c r="E3" s="171"/>
      <c r="F3" s="171"/>
      <c r="G3" s="239"/>
    </row>
    <row r="4" spans="1:7" x14ac:dyDescent="0.25">
      <c r="A4" s="240"/>
      <c r="B4" s="241"/>
      <c r="C4" s="171"/>
      <c r="D4" s="171"/>
      <c r="E4" s="171"/>
      <c r="F4" s="171"/>
      <c r="G4" s="239"/>
    </row>
    <row r="5" spans="1:7" x14ac:dyDescent="0.25">
      <c r="A5" s="240"/>
      <c r="B5" s="241"/>
      <c r="C5" s="655" t="s">
        <v>30</v>
      </c>
      <c r="D5" s="656"/>
      <c r="E5" s="656"/>
      <c r="F5" s="656"/>
      <c r="G5" s="657"/>
    </row>
    <row r="6" spans="1:7" x14ac:dyDescent="0.25">
      <c r="A6" s="240"/>
      <c r="B6" s="241"/>
      <c r="C6" s="171"/>
      <c r="D6" s="171"/>
      <c r="E6" s="171"/>
      <c r="F6" s="171"/>
      <c r="G6" s="239"/>
    </row>
    <row r="7" spans="1:7" ht="15.75" thickBot="1" x14ac:dyDescent="0.3">
      <c r="A7" s="244"/>
      <c r="B7" s="389"/>
      <c r="C7" s="181"/>
      <c r="D7" s="181"/>
      <c r="E7" s="181"/>
      <c r="F7" s="181"/>
      <c r="G7" s="245"/>
    </row>
    <row r="8" spans="1:7" ht="15.75" thickTop="1" x14ac:dyDescent="0.25">
      <c r="A8" s="246"/>
      <c r="B8" s="247"/>
      <c r="C8" s="176"/>
      <c r="D8" s="176"/>
      <c r="E8" s="176"/>
      <c r="F8" s="176"/>
      <c r="G8" s="248"/>
    </row>
    <row r="9" spans="1:7" x14ac:dyDescent="0.25">
      <c r="A9" s="240"/>
      <c r="B9" s="241" t="s">
        <v>31</v>
      </c>
      <c r="C9" s="636" t="s">
        <v>32</v>
      </c>
      <c r="D9" s="637"/>
      <c r="E9" s="637"/>
      <c r="F9" s="637"/>
      <c r="G9" s="638"/>
    </row>
    <row r="10" spans="1:7" ht="15.75" thickBot="1" x14ac:dyDescent="0.3">
      <c r="A10" s="249"/>
      <c r="B10" s="250"/>
      <c r="C10" s="251"/>
      <c r="D10" s="251"/>
      <c r="E10" s="251"/>
      <c r="F10" s="251"/>
      <c r="G10" s="252"/>
    </row>
    <row r="11" spans="1:7" ht="15.75" thickTop="1" x14ac:dyDescent="0.25">
      <c r="A11" s="233"/>
      <c r="B11" s="234"/>
      <c r="C11" s="253"/>
      <c r="D11" s="253"/>
      <c r="E11" s="253"/>
      <c r="F11" s="253"/>
      <c r="G11" s="254"/>
    </row>
    <row r="12" spans="1:7" x14ac:dyDescent="0.25">
      <c r="A12" s="233"/>
      <c r="B12" s="241"/>
      <c r="C12" s="255" t="s">
        <v>33</v>
      </c>
      <c r="D12" s="414" t="s">
        <v>5</v>
      </c>
      <c r="E12" s="255" t="s">
        <v>7</v>
      </c>
      <c r="F12" s="255"/>
      <c r="G12" s="254"/>
    </row>
    <row r="13" spans="1:7" x14ac:dyDescent="0.25">
      <c r="A13" s="233"/>
      <c r="B13" s="241"/>
      <c r="C13" s="388"/>
      <c r="D13" s="255"/>
      <c r="E13" s="255"/>
      <c r="F13" s="255"/>
      <c r="G13" s="254"/>
    </row>
    <row r="14" spans="1:7" x14ac:dyDescent="0.25">
      <c r="A14" s="233"/>
      <c r="B14" s="241" t="s">
        <v>34</v>
      </c>
      <c r="C14" s="171">
        <v>38229524.708433583</v>
      </c>
      <c r="D14" s="171">
        <v>6323005.5177637413</v>
      </c>
      <c r="E14" s="172">
        <v>44552530.226197325</v>
      </c>
      <c r="F14" s="171"/>
      <c r="G14" s="254"/>
    </row>
    <row r="15" spans="1:7" x14ac:dyDescent="0.25">
      <c r="A15" s="233"/>
      <c r="B15" s="241"/>
      <c r="C15" s="171"/>
      <c r="D15" s="171"/>
      <c r="E15" s="172"/>
      <c r="F15" s="171"/>
      <c r="G15" s="254"/>
    </row>
    <row r="16" spans="1:7" x14ac:dyDescent="0.25">
      <c r="A16" s="233"/>
      <c r="B16" s="241" t="s">
        <v>35</v>
      </c>
      <c r="C16" s="171">
        <v>9767271.0410715193</v>
      </c>
      <c r="D16" s="171">
        <v>1455463.1104449742</v>
      </c>
      <c r="E16" s="172">
        <v>11222734.151516493</v>
      </c>
      <c r="F16" s="171"/>
      <c r="G16" s="254"/>
    </row>
    <row r="17" spans="1:10" x14ac:dyDescent="0.25">
      <c r="A17" s="233"/>
      <c r="B17" s="241"/>
      <c r="C17" s="171"/>
      <c r="D17" s="171"/>
      <c r="E17" s="172"/>
      <c r="F17" s="171"/>
      <c r="G17" s="254"/>
    </row>
    <row r="18" spans="1:10" x14ac:dyDescent="0.25">
      <c r="A18" s="233"/>
      <c r="B18" s="241" t="s">
        <v>204</v>
      </c>
      <c r="C18" s="171">
        <v>14266669.36410691</v>
      </c>
      <c r="D18" s="171">
        <v>4861705.3117492869</v>
      </c>
      <c r="E18" s="172">
        <v>19128374.675856195</v>
      </c>
      <c r="F18" s="171"/>
      <c r="G18" s="254"/>
    </row>
    <row r="19" spans="1:10" x14ac:dyDescent="0.25">
      <c r="A19" s="233"/>
      <c r="B19" s="241"/>
      <c r="C19" s="171"/>
      <c r="D19" s="171"/>
      <c r="E19" s="172"/>
      <c r="F19" s="171"/>
      <c r="G19" s="254"/>
    </row>
    <row r="20" spans="1:10" x14ac:dyDescent="0.25">
      <c r="A20" s="233"/>
      <c r="B20" s="241" t="s">
        <v>36</v>
      </c>
      <c r="C20" s="171">
        <v>10167500.990118852</v>
      </c>
      <c r="D20" s="171">
        <v>2252995.0243871156</v>
      </c>
      <c r="E20" s="172">
        <v>12420496.014505967</v>
      </c>
      <c r="F20" s="171"/>
      <c r="G20" s="254"/>
    </row>
    <row r="21" spans="1:10" x14ac:dyDescent="0.25">
      <c r="A21" s="233"/>
      <c r="B21" s="241"/>
      <c r="C21" s="171"/>
      <c r="D21" s="171"/>
      <c r="E21" s="172"/>
      <c r="F21" s="171"/>
      <c r="G21" s="254"/>
    </row>
    <row r="22" spans="1:10" x14ac:dyDescent="0.25">
      <c r="A22" s="233"/>
      <c r="B22" s="241" t="s">
        <v>37</v>
      </c>
      <c r="C22" s="171">
        <v>2866349.7865861133</v>
      </c>
      <c r="D22" s="171">
        <v>527348.82191677624</v>
      </c>
      <c r="E22" s="172">
        <v>3393698.6085028895</v>
      </c>
      <c r="F22" s="171"/>
      <c r="G22" s="254"/>
    </row>
    <row r="23" spans="1:10" x14ac:dyDescent="0.25">
      <c r="A23" s="233"/>
      <c r="B23" s="241"/>
      <c r="C23" s="171"/>
      <c r="D23" s="171"/>
      <c r="E23" s="172"/>
      <c r="F23" s="171"/>
      <c r="G23" s="254"/>
    </row>
    <row r="24" spans="1:10" x14ac:dyDescent="0.25">
      <c r="A24" s="233"/>
      <c r="B24" s="241" t="s">
        <v>38</v>
      </c>
      <c r="C24" s="171">
        <v>17146878.909643024</v>
      </c>
      <c r="D24" s="171">
        <v>6604994.9662690181</v>
      </c>
      <c r="E24" s="172">
        <v>23751873.87591204</v>
      </c>
      <c r="F24" s="171"/>
      <c r="G24" s="254"/>
    </row>
    <row r="25" spans="1:10" x14ac:dyDescent="0.25">
      <c r="A25" s="233"/>
      <c r="B25" s="241"/>
      <c r="C25" s="171"/>
      <c r="D25" s="171"/>
      <c r="E25" s="172"/>
      <c r="F25" s="172"/>
      <c r="G25" s="254"/>
    </row>
    <row r="26" spans="1:10" x14ac:dyDescent="0.25">
      <c r="A26" s="233"/>
      <c r="B26" s="241"/>
      <c r="C26" s="32"/>
      <c r="D26" s="32"/>
      <c r="E26" s="32"/>
      <c r="F26" s="32"/>
      <c r="G26" s="254"/>
    </row>
    <row r="27" spans="1:10" x14ac:dyDescent="0.25">
      <c r="A27" s="233"/>
      <c r="B27" s="241" t="s">
        <v>7</v>
      </c>
      <c r="C27" s="32">
        <v>92444194.799959987</v>
      </c>
      <c r="D27" s="32">
        <v>22025512.75253091</v>
      </c>
      <c r="E27" s="32">
        <v>114469707.5524909</v>
      </c>
      <c r="F27" s="32"/>
      <c r="G27" s="256">
        <v>0.65885478434604861</v>
      </c>
      <c r="I27" s="168"/>
      <c r="J27" s="168"/>
    </row>
    <row r="28" spans="1:10" x14ac:dyDescent="0.25">
      <c r="A28" s="233"/>
      <c r="B28" s="234"/>
      <c r="C28" s="235"/>
      <c r="D28" s="235"/>
      <c r="E28" s="235"/>
      <c r="F28" s="257"/>
      <c r="G28" s="254"/>
    </row>
    <row r="29" spans="1:10" x14ac:dyDescent="0.25">
      <c r="A29" s="233"/>
      <c r="B29" s="258"/>
      <c r="C29" s="259"/>
      <c r="D29" s="259"/>
      <c r="E29" s="260"/>
      <c r="F29" s="260"/>
      <c r="G29" s="254"/>
    </row>
    <row r="30" spans="1:10" ht="15.75" thickBot="1" x14ac:dyDescent="0.3">
      <c r="A30" s="233"/>
      <c r="B30" s="258"/>
      <c r="C30" s="259"/>
      <c r="D30" s="259"/>
      <c r="E30" s="235"/>
      <c r="F30" s="235"/>
      <c r="G30" s="254"/>
    </row>
    <row r="31" spans="1:10" ht="15.75" thickTop="1" x14ac:dyDescent="0.25">
      <c r="A31" s="229"/>
      <c r="B31" s="230"/>
      <c r="C31" s="261"/>
      <c r="D31" s="231"/>
      <c r="E31" s="231"/>
      <c r="F31" s="231"/>
      <c r="G31" s="262"/>
    </row>
    <row r="32" spans="1:10" x14ac:dyDescent="0.25">
      <c r="A32" s="240"/>
      <c r="B32" s="241" t="s">
        <v>31</v>
      </c>
      <c r="C32" s="387" t="s">
        <v>39</v>
      </c>
      <c r="D32" s="388"/>
      <c r="E32" s="388"/>
      <c r="F32" s="388"/>
      <c r="G32" s="389"/>
    </row>
    <row r="33" spans="1:7" ht="15.75" thickBot="1" x14ac:dyDescent="0.3">
      <c r="A33" s="263"/>
      <c r="B33" s="264"/>
      <c r="C33" s="412"/>
      <c r="D33" s="179"/>
      <c r="E33" s="179"/>
      <c r="F33" s="179"/>
      <c r="G33" s="180"/>
    </row>
    <row r="34" spans="1:7" ht="15.75" thickTop="1" x14ac:dyDescent="0.25">
      <c r="A34" s="240"/>
      <c r="B34" s="241"/>
      <c r="C34" s="171"/>
      <c r="D34" s="171"/>
      <c r="E34" s="171"/>
      <c r="F34" s="171"/>
      <c r="G34" s="170"/>
    </row>
    <row r="35" spans="1:7" x14ac:dyDescent="0.25">
      <c r="A35" s="240"/>
      <c r="B35" s="241"/>
      <c r="C35" s="255" t="s">
        <v>171</v>
      </c>
      <c r="D35" s="255" t="s">
        <v>172</v>
      </c>
      <c r="E35" s="255" t="s">
        <v>7</v>
      </c>
      <c r="F35" s="388"/>
      <c r="G35" s="389"/>
    </row>
    <row r="36" spans="1:7" x14ac:dyDescent="0.25">
      <c r="A36" s="240"/>
      <c r="B36" s="241"/>
      <c r="C36" s="265"/>
      <c r="D36" s="265"/>
      <c r="E36" s="255"/>
      <c r="F36" s="181"/>
      <c r="G36" s="182"/>
    </row>
    <row r="37" spans="1:7" x14ac:dyDescent="0.25">
      <c r="A37" s="240"/>
      <c r="B37" s="241" t="s">
        <v>34</v>
      </c>
      <c r="C37" s="265">
        <v>25386888.870793298</v>
      </c>
      <c r="D37" s="265">
        <v>9637680.4564192891</v>
      </c>
      <c r="E37" s="172">
        <v>35024569.327212587</v>
      </c>
      <c r="F37" s="181"/>
      <c r="G37" s="184"/>
    </row>
    <row r="38" spans="1:7" x14ac:dyDescent="0.25">
      <c r="A38" s="240"/>
      <c r="B38" s="241"/>
      <c r="C38" s="265"/>
      <c r="D38" s="265"/>
      <c r="E38" s="172"/>
      <c r="F38" s="181"/>
      <c r="G38" s="184"/>
    </row>
    <row r="39" spans="1:7" x14ac:dyDescent="0.25">
      <c r="A39" s="240"/>
      <c r="B39" s="241" t="s">
        <v>35</v>
      </c>
      <c r="C39" s="265">
        <v>2128976.8264722624</v>
      </c>
      <c r="D39" s="265">
        <v>240879.48654255556</v>
      </c>
      <c r="E39" s="172">
        <v>2369856.3130148179</v>
      </c>
      <c r="F39" s="181"/>
      <c r="G39" s="184"/>
    </row>
    <row r="40" spans="1:7" x14ac:dyDescent="0.25">
      <c r="A40" s="240"/>
      <c r="B40" s="241"/>
      <c r="C40" s="265"/>
      <c r="D40" s="265"/>
      <c r="E40" s="172"/>
      <c r="F40" s="181"/>
      <c r="G40" s="184"/>
    </row>
    <row r="41" spans="1:7" x14ac:dyDescent="0.25">
      <c r="A41" s="240"/>
      <c r="B41" s="241" t="s">
        <v>204</v>
      </c>
      <c r="C41" s="265">
        <v>103367.52442062944</v>
      </c>
      <c r="D41" s="265">
        <v>2291109.572583545</v>
      </c>
      <c r="E41" s="172">
        <v>2394477.0970041743</v>
      </c>
      <c r="F41" s="181"/>
      <c r="G41" s="184"/>
    </row>
    <row r="42" spans="1:7" x14ac:dyDescent="0.25">
      <c r="A42" s="240"/>
      <c r="B42" s="241"/>
      <c r="C42" s="265"/>
      <c r="D42" s="265"/>
      <c r="E42" s="172"/>
      <c r="F42" s="181"/>
      <c r="G42" s="184"/>
    </row>
    <row r="43" spans="1:7" x14ac:dyDescent="0.25">
      <c r="A43" s="240"/>
      <c r="B43" s="241" t="s">
        <v>36</v>
      </c>
      <c r="C43" s="265">
        <v>7224128.4936666489</v>
      </c>
      <c r="D43" s="265">
        <v>3260244.9084447003</v>
      </c>
      <c r="E43" s="172">
        <v>10484373.40211135</v>
      </c>
      <c r="F43" s="181"/>
      <c r="G43" s="184"/>
    </row>
    <row r="44" spans="1:7" x14ac:dyDescent="0.25">
      <c r="A44" s="240"/>
      <c r="B44" s="241"/>
      <c r="C44" s="265"/>
      <c r="D44" s="265"/>
      <c r="E44" s="172"/>
      <c r="F44" s="181"/>
      <c r="G44" s="184"/>
    </row>
    <row r="45" spans="1:7" x14ac:dyDescent="0.25">
      <c r="A45" s="240"/>
      <c r="B45" s="241" t="s">
        <v>37</v>
      </c>
      <c r="C45" s="265">
        <v>2834778.3167835735</v>
      </c>
      <c r="D45" s="265">
        <v>1893215.7734870904</v>
      </c>
      <c r="E45" s="172">
        <v>4727994.0902706636</v>
      </c>
      <c r="F45" s="181"/>
      <c r="G45" s="184"/>
    </row>
    <row r="46" spans="1:7" x14ac:dyDescent="0.25">
      <c r="A46" s="240"/>
      <c r="B46" s="241"/>
      <c r="C46" s="339"/>
      <c r="D46" s="265"/>
      <c r="E46" s="172"/>
      <c r="F46" s="181"/>
      <c r="G46" s="184"/>
    </row>
    <row r="47" spans="1:7" x14ac:dyDescent="0.25">
      <c r="A47" s="240"/>
      <c r="B47" s="241" t="s">
        <v>38</v>
      </c>
      <c r="C47" s="265">
        <v>2098442.71786359</v>
      </c>
      <c r="D47" s="265">
        <v>2171000.4125228189</v>
      </c>
      <c r="E47" s="172">
        <v>4269443.1303864084</v>
      </c>
      <c r="F47" s="181"/>
      <c r="G47" s="184"/>
    </row>
    <row r="48" spans="1:7" x14ac:dyDescent="0.25">
      <c r="A48" s="240"/>
      <c r="B48" s="241"/>
      <c r="C48" s="339"/>
      <c r="D48" s="265"/>
      <c r="E48" s="172"/>
      <c r="F48" s="181"/>
      <c r="G48" s="184"/>
    </row>
    <row r="49" spans="1:10" x14ac:dyDescent="0.25">
      <c r="A49" s="240"/>
      <c r="B49" s="241"/>
      <c r="C49" s="339"/>
      <c r="D49" s="265"/>
      <c r="E49" s="32"/>
      <c r="F49" s="181"/>
      <c r="G49" s="184"/>
    </row>
    <row r="50" spans="1:10" x14ac:dyDescent="0.25">
      <c r="A50" s="240"/>
      <c r="B50" s="241"/>
      <c r="C50" s="339"/>
      <c r="D50" s="265"/>
      <c r="E50" s="32"/>
      <c r="F50" s="181"/>
      <c r="G50" s="184"/>
    </row>
    <row r="51" spans="1:10" x14ac:dyDescent="0.25">
      <c r="A51" s="240"/>
      <c r="B51" s="172" t="s">
        <v>7</v>
      </c>
      <c r="C51" s="340">
        <v>39776582.75</v>
      </c>
      <c r="D51" s="266">
        <v>19494130.609999999</v>
      </c>
      <c r="E51" s="266">
        <v>59270713.359999999</v>
      </c>
      <c r="F51" s="394"/>
      <c r="G51" s="256">
        <v>0.34114521565395139</v>
      </c>
      <c r="I51" s="168"/>
      <c r="J51" s="168"/>
    </row>
    <row r="52" spans="1:10" x14ac:dyDescent="0.25">
      <c r="A52" s="240"/>
      <c r="B52" s="241"/>
      <c r="C52" s="181"/>
      <c r="D52" s="181"/>
      <c r="E52" s="255"/>
      <c r="F52" s="181"/>
      <c r="G52" s="184"/>
    </row>
    <row r="53" spans="1:10" x14ac:dyDescent="0.25">
      <c r="A53" s="240"/>
      <c r="B53" s="267"/>
      <c r="C53" s="108"/>
      <c r="D53" s="108"/>
      <c r="E53" s="189"/>
      <c r="F53" s="189"/>
      <c r="G53" s="395"/>
    </row>
    <row r="54" spans="1:10" ht="15.75" thickBot="1" x14ac:dyDescent="0.3">
      <c r="A54" s="240"/>
      <c r="B54" s="241"/>
      <c r="C54" s="171"/>
      <c r="D54" s="171"/>
      <c r="E54" s="171"/>
      <c r="F54" s="171"/>
      <c r="G54" s="170"/>
    </row>
    <row r="55" spans="1:10" ht="15.75" thickTop="1" x14ac:dyDescent="0.25">
      <c r="A55" s="246"/>
      <c r="B55" s="247"/>
      <c r="C55" s="175"/>
      <c r="D55" s="176"/>
      <c r="E55" s="176"/>
      <c r="F55" s="176"/>
      <c r="G55" s="177"/>
    </row>
    <row r="56" spans="1:10" x14ac:dyDescent="0.25">
      <c r="A56" s="413" t="s">
        <v>173</v>
      </c>
      <c r="B56" s="268"/>
      <c r="C56" s="387"/>
      <c r="D56" s="388"/>
      <c r="E56" s="269"/>
      <c r="F56" s="269"/>
      <c r="G56" s="395">
        <v>173740420.9124909</v>
      </c>
    </row>
    <row r="57" spans="1:10" ht="15.75" thickBot="1" x14ac:dyDescent="0.3">
      <c r="A57" s="249"/>
      <c r="B57" s="250"/>
      <c r="C57" s="270"/>
      <c r="D57" s="271"/>
      <c r="E57" s="271"/>
      <c r="F57" s="271"/>
      <c r="G57" s="272"/>
    </row>
    <row r="58" spans="1:10" ht="15.75" thickTop="1" x14ac:dyDescent="0.25"/>
    <row r="60" spans="1:10" x14ac:dyDescent="0.25">
      <c r="G60" s="167"/>
    </row>
  </sheetData>
  <mergeCells count="2">
    <mergeCell ref="C5:G5"/>
    <mergeCell ref="C9:G9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16"/>
  <sheetViews>
    <sheetView showGridLines="0" topLeftCell="A58" workbookViewId="0">
      <selection activeCell="E67" sqref="E67"/>
    </sheetView>
  </sheetViews>
  <sheetFormatPr baseColWidth="10" defaultRowHeight="15" x14ac:dyDescent="0.25"/>
  <cols>
    <col min="1" max="1" width="36.85546875" style="1" bestFit="1" customWidth="1"/>
    <col min="2" max="2" width="40" style="1" bestFit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108"/>
      <c r="B1" s="280"/>
      <c r="C1" s="281"/>
      <c r="D1" s="281"/>
      <c r="E1" s="281"/>
      <c r="F1" s="282"/>
    </row>
    <row r="2" spans="1:6" x14ac:dyDescent="0.25">
      <c r="A2" s="108"/>
      <c r="B2" s="283"/>
      <c r="C2" s="265"/>
      <c r="D2" s="265"/>
      <c r="E2" s="265"/>
      <c r="F2" s="284"/>
    </row>
    <row r="3" spans="1:6" x14ac:dyDescent="0.25">
      <c r="A3" s="108"/>
      <c r="B3" s="391"/>
      <c r="C3" s="390" t="s">
        <v>182</v>
      </c>
      <c r="D3" s="391"/>
      <c r="E3" s="391"/>
      <c r="F3" s="392"/>
    </row>
    <row r="4" spans="1:6" x14ac:dyDescent="0.25">
      <c r="A4" s="108"/>
      <c r="B4" s="286"/>
      <c r="C4" s="286"/>
      <c r="D4" s="286"/>
      <c r="E4" s="286"/>
      <c r="F4" s="287"/>
    </row>
    <row r="5" spans="1:6" x14ac:dyDescent="0.25">
      <c r="A5" s="108"/>
      <c r="B5" s="391"/>
      <c r="C5" s="390" t="s">
        <v>167</v>
      </c>
      <c r="D5" s="391"/>
      <c r="E5" s="391"/>
      <c r="F5" s="392"/>
    </row>
    <row r="6" spans="1:6" x14ac:dyDescent="0.25">
      <c r="A6" s="108"/>
      <c r="B6" s="288"/>
      <c r="C6" s="289"/>
      <c r="D6" s="289"/>
      <c r="E6" s="289"/>
      <c r="F6" s="284"/>
    </row>
    <row r="7" spans="1:6" x14ac:dyDescent="0.25">
      <c r="A7" s="290"/>
      <c r="B7" s="291"/>
      <c r="C7" s="291"/>
      <c r="D7" s="108"/>
      <c r="E7" s="108"/>
      <c r="F7" s="395"/>
    </row>
    <row r="8" spans="1:6" x14ac:dyDescent="0.25">
      <c r="A8" s="190"/>
      <c r="B8" s="292"/>
      <c r="C8" s="292"/>
      <c r="D8" s="292"/>
      <c r="E8" s="292"/>
      <c r="F8" s="293"/>
    </row>
    <row r="9" spans="1:6" x14ac:dyDescent="0.25">
      <c r="A9" s="190"/>
      <c r="B9" s="294" t="s">
        <v>175</v>
      </c>
      <c r="C9" s="659" t="s">
        <v>46</v>
      </c>
      <c r="D9" s="659"/>
      <c r="E9" s="393" t="s">
        <v>206</v>
      </c>
      <c r="F9" s="296"/>
    </row>
    <row r="10" spans="1:6" x14ac:dyDescent="0.25">
      <c r="A10" s="190"/>
      <c r="B10" s="108"/>
      <c r="C10" s="297"/>
      <c r="D10" s="393"/>
      <c r="E10" s="297"/>
      <c r="F10" s="245"/>
    </row>
    <row r="11" spans="1:6" x14ac:dyDescent="0.25">
      <c r="A11" s="190"/>
      <c r="B11" s="108"/>
      <c r="C11" s="393" t="s">
        <v>47</v>
      </c>
      <c r="D11" s="393" t="s">
        <v>5</v>
      </c>
      <c r="E11" s="297"/>
      <c r="F11" s="284"/>
    </row>
    <row r="12" spans="1:6" x14ac:dyDescent="0.25">
      <c r="A12" s="290"/>
      <c r="B12" s="298"/>
      <c r="C12" s="299" t="s">
        <v>48</v>
      </c>
      <c r="D12" s="415" t="s">
        <v>199</v>
      </c>
      <c r="E12" s="299" t="s">
        <v>48</v>
      </c>
      <c r="F12" s="300"/>
    </row>
    <row r="13" spans="1:6" x14ac:dyDescent="0.25">
      <c r="A13" s="190"/>
      <c r="B13" s="301"/>
      <c r="C13" s="302"/>
      <c r="D13" s="222"/>
      <c r="E13" s="222"/>
      <c r="F13" s="389"/>
    </row>
    <row r="14" spans="1:6" x14ac:dyDescent="0.25">
      <c r="A14" s="190"/>
      <c r="B14" s="241" t="s">
        <v>34</v>
      </c>
      <c r="C14" s="387">
        <v>1603.1839599276013</v>
      </c>
      <c r="D14" s="388">
        <v>634.10775888920841</v>
      </c>
      <c r="E14" s="388">
        <v>1468.7817381201287</v>
      </c>
      <c r="F14" s="182"/>
    </row>
    <row r="15" spans="1:6" x14ac:dyDescent="0.25">
      <c r="A15" s="190"/>
      <c r="B15" s="241"/>
      <c r="C15" s="387"/>
      <c r="D15" s="388"/>
      <c r="E15" s="388"/>
      <c r="F15" s="182"/>
    </row>
    <row r="16" spans="1:6" x14ac:dyDescent="0.25">
      <c r="A16" s="190"/>
      <c r="B16" s="241" t="s">
        <v>35</v>
      </c>
      <c r="C16" s="387">
        <v>409.59787977319127</v>
      </c>
      <c r="D16" s="388">
        <v>145.96230360978529</v>
      </c>
      <c r="E16" s="388">
        <v>99.381712363281807</v>
      </c>
      <c r="F16" s="182"/>
    </row>
    <row r="17" spans="1:6" x14ac:dyDescent="0.25">
      <c r="A17" s="190"/>
      <c r="B17" s="241"/>
      <c r="C17" s="387"/>
      <c r="D17" s="388"/>
      <c r="E17" s="388"/>
      <c r="F17" s="182"/>
    </row>
    <row r="18" spans="1:6" x14ac:dyDescent="0.25">
      <c r="A18" s="190"/>
      <c r="B18" s="241" t="s">
        <v>204</v>
      </c>
      <c r="C18" s="387">
        <v>598.28354290476011</v>
      </c>
      <c r="D18" s="388">
        <v>487.56007739550591</v>
      </c>
      <c r="E18" s="388">
        <v>100.41420351439128</v>
      </c>
      <c r="F18" s="182"/>
    </row>
    <row r="19" spans="1:6" x14ac:dyDescent="0.25">
      <c r="A19" s="190"/>
      <c r="B19" s="241"/>
      <c r="C19" s="387"/>
      <c r="D19" s="388"/>
      <c r="E19" s="388"/>
      <c r="F19" s="182"/>
    </row>
    <row r="20" spans="1:6" x14ac:dyDescent="0.25">
      <c r="A20" s="190"/>
      <c r="B20" s="241" t="s">
        <v>36</v>
      </c>
      <c r="C20" s="387">
        <v>426.38182462965915</v>
      </c>
      <c r="D20" s="388">
        <v>225.9434412462634</v>
      </c>
      <c r="E20" s="388">
        <v>439.67010828278745</v>
      </c>
      <c r="F20" s="182"/>
    </row>
    <row r="21" spans="1:6" x14ac:dyDescent="0.25">
      <c r="A21" s="190"/>
      <c r="B21" s="241"/>
      <c r="C21" s="387"/>
      <c r="D21" s="388"/>
      <c r="E21" s="388"/>
      <c r="F21" s="182"/>
    </row>
    <row r="22" spans="1:6" x14ac:dyDescent="0.25">
      <c r="A22" s="190"/>
      <c r="B22" s="241" t="s">
        <v>37</v>
      </c>
      <c r="C22" s="387">
        <v>120.20254074419665</v>
      </c>
      <c r="D22" s="388">
        <v>52.885606169260015</v>
      </c>
      <c r="E22" s="388">
        <v>198.27199908876389</v>
      </c>
      <c r="F22" s="182"/>
    </row>
    <row r="23" spans="1:6" x14ac:dyDescent="0.25">
      <c r="A23" s="190"/>
      <c r="B23" s="241"/>
      <c r="C23" s="387"/>
      <c r="D23" s="388"/>
      <c r="E23" s="388"/>
      <c r="F23" s="182"/>
    </row>
    <row r="24" spans="1:6" x14ac:dyDescent="0.25">
      <c r="A24" s="190"/>
      <c r="B24" s="241" t="s">
        <v>38</v>
      </c>
      <c r="C24" s="387">
        <v>719.06730309666295</v>
      </c>
      <c r="D24" s="388">
        <v>662.38730043313626</v>
      </c>
      <c r="E24" s="388">
        <v>179.04231864406646</v>
      </c>
      <c r="F24" s="182"/>
    </row>
    <row r="25" spans="1:6" x14ac:dyDescent="0.25">
      <c r="A25" s="190"/>
      <c r="B25" s="241"/>
      <c r="C25" s="304"/>
      <c r="D25" s="305"/>
      <c r="E25" s="305"/>
      <c r="F25" s="182"/>
    </row>
    <row r="26" spans="1:6" x14ac:dyDescent="0.25">
      <c r="A26" s="190"/>
      <c r="B26" s="241"/>
      <c r="C26" s="197"/>
      <c r="D26" s="303"/>
      <c r="E26" s="303"/>
      <c r="F26" s="182"/>
    </row>
    <row r="27" spans="1:6" x14ac:dyDescent="0.25">
      <c r="A27" s="306"/>
      <c r="B27" s="307"/>
      <c r="C27" s="308"/>
      <c r="D27" s="308"/>
      <c r="E27" s="308"/>
      <c r="F27" s="309"/>
    </row>
    <row r="28" spans="1:6" x14ac:dyDescent="0.25">
      <c r="A28" s="190"/>
      <c r="B28" s="310" t="s">
        <v>7</v>
      </c>
      <c r="C28" s="37">
        <v>3876.7170510760716</v>
      </c>
      <c r="D28" s="37">
        <v>2208.8464877431593</v>
      </c>
      <c r="E28" s="37">
        <v>2485.5620800134202</v>
      </c>
      <c r="F28" s="182"/>
    </row>
    <row r="29" spans="1:6" x14ac:dyDescent="0.25">
      <c r="A29" s="290"/>
      <c r="B29" s="311"/>
      <c r="C29" s="192"/>
      <c r="D29" s="192"/>
      <c r="E29" s="192"/>
      <c r="F29" s="312"/>
    </row>
    <row r="30" spans="1:6" x14ac:dyDescent="0.25">
      <c r="A30" s="190"/>
      <c r="B30" s="283"/>
      <c r="C30" s="181"/>
      <c r="D30" s="181"/>
      <c r="E30" s="388"/>
      <c r="F30" s="182"/>
    </row>
    <row r="31" spans="1:6" x14ac:dyDescent="0.25">
      <c r="A31" s="190"/>
      <c r="B31" s="294" t="s">
        <v>49</v>
      </c>
      <c r="C31" s="76">
        <v>23846</v>
      </c>
      <c r="D31" s="76">
        <v>9971.5</v>
      </c>
      <c r="E31" s="394"/>
      <c r="F31" s="182"/>
    </row>
    <row r="32" spans="1:6" x14ac:dyDescent="0.25">
      <c r="A32" s="190"/>
      <c r="B32" s="311"/>
      <c r="C32" s="313"/>
      <c r="D32" s="313"/>
      <c r="E32" s="313"/>
      <c r="F32" s="314"/>
    </row>
    <row r="33" spans="1:6" x14ac:dyDescent="0.25">
      <c r="A33" s="306"/>
      <c r="B33" s="315"/>
      <c r="C33" s="187"/>
      <c r="D33" s="181"/>
      <c r="E33" s="181"/>
      <c r="F33" s="182"/>
    </row>
    <row r="34" spans="1:6" x14ac:dyDescent="0.25">
      <c r="A34" s="190"/>
      <c r="B34" s="316" t="s">
        <v>50</v>
      </c>
      <c r="C34" s="222"/>
      <c r="D34" s="222"/>
      <c r="E34" s="181"/>
      <c r="F34" s="182"/>
    </row>
    <row r="35" spans="1:6" x14ac:dyDescent="0.25">
      <c r="A35" s="190"/>
      <c r="B35" s="317"/>
      <c r="C35" s="318"/>
      <c r="D35" s="222"/>
      <c r="E35" s="319"/>
      <c r="F35" s="182"/>
    </row>
    <row r="36" spans="1:6" x14ac:dyDescent="0.25">
      <c r="A36" s="190"/>
      <c r="B36" s="320" t="s">
        <v>177</v>
      </c>
      <c r="C36" s="387">
        <v>1.318962376772487</v>
      </c>
      <c r="D36" s="388">
        <v>0.9074614766927197</v>
      </c>
      <c r="E36" s="319">
        <v>0</v>
      </c>
      <c r="F36" s="182"/>
    </row>
    <row r="37" spans="1:6" x14ac:dyDescent="0.25">
      <c r="A37" s="190"/>
      <c r="B37" s="320"/>
      <c r="C37" s="387"/>
      <c r="D37" s="388"/>
      <c r="E37" s="388"/>
      <c r="F37" s="389"/>
    </row>
    <row r="38" spans="1:6" x14ac:dyDescent="0.25">
      <c r="A38" s="190"/>
      <c r="B38" s="283" t="s">
        <v>52</v>
      </c>
      <c r="C38" s="387">
        <v>1.3304024615079642</v>
      </c>
      <c r="D38" s="388">
        <v>0.94280844272138342</v>
      </c>
      <c r="E38" s="181"/>
      <c r="F38" s="182"/>
    </row>
    <row r="39" spans="1:6" x14ac:dyDescent="0.25">
      <c r="A39" s="290"/>
      <c r="B39" s="321"/>
      <c r="C39" s="191"/>
      <c r="D39" s="192"/>
      <c r="E39" s="192"/>
      <c r="F39" s="312"/>
    </row>
    <row r="40" spans="1:6" x14ac:dyDescent="0.25">
      <c r="A40" s="190"/>
      <c r="B40" s="283"/>
      <c r="C40" s="421"/>
      <c r="D40" s="181"/>
      <c r="E40" s="388"/>
      <c r="F40" s="182"/>
    </row>
    <row r="41" spans="1:6" x14ac:dyDescent="0.25">
      <c r="A41" s="190"/>
      <c r="B41" s="294" t="s">
        <v>53</v>
      </c>
      <c r="C41" s="76">
        <v>4432470</v>
      </c>
      <c r="D41" s="181"/>
      <c r="E41" s="181"/>
      <c r="F41" s="182"/>
    </row>
    <row r="42" spans="1:6" x14ac:dyDescent="0.25">
      <c r="A42" s="190"/>
      <c r="B42" s="294"/>
      <c r="C42" s="76"/>
      <c r="D42" s="181"/>
      <c r="E42" s="181"/>
      <c r="F42" s="182"/>
    </row>
    <row r="43" spans="1:6" x14ac:dyDescent="0.25">
      <c r="A43" s="190"/>
      <c r="B43" s="294" t="s">
        <v>54</v>
      </c>
      <c r="C43" s="76">
        <v>2425490</v>
      </c>
      <c r="D43" s="181"/>
      <c r="E43" s="181"/>
      <c r="F43" s="182"/>
    </row>
    <row r="44" spans="1:6" x14ac:dyDescent="0.25">
      <c r="A44" s="190"/>
      <c r="B44" s="322"/>
      <c r="C44" s="323"/>
      <c r="D44" s="181"/>
      <c r="E44" s="181"/>
      <c r="F44" s="182"/>
    </row>
    <row r="45" spans="1:6" x14ac:dyDescent="0.25">
      <c r="A45" s="306"/>
      <c r="B45" s="315"/>
      <c r="C45" s="324"/>
      <c r="D45" s="325"/>
      <c r="E45" s="326"/>
      <c r="F45" s="309"/>
    </row>
    <row r="46" spans="1:6" x14ac:dyDescent="0.25">
      <c r="A46" s="190"/>
      <c r="B46" s="327" t="s">
        <v>55</v>
      </c>
      <c r="C46" s="265"/>
      <c r="D46" s="181"/>
      <c r="E46" s="388"/>
      <c r="F46" s="182"/>
    </row>
    <row r="47" spans="1:6" x14ac:dyDescent="0.25">
      <c r="A47" s="190"/>
      <c r="B47" s="320"/>
      <c r="C47" s="265"/>
      <c r="D47" s="181"/>
      <c r="E47" s="388"/>
      <c r="F47" s="182"/>
    </row>
    <row r="48" spans="1:6" x14ac:dyDescent="0.25">
      <c r="A48" s="190"/>
      <c r="B48" s="320" t="s">
        <v>56</v>
      </c>
      <c r="C48" s="388">
        <v>6.437209244507013</v>
      </c>
      <c r="D48" s="181"/>
      <c r="E48" s="388"/>
      <c r="F48" s="182"/>
    </row>
    <row r="49" spans="1:6" x14ac:dyDescent="0.25">
      <c r="A49" s="190"/>
      <c r="B49" s="320"/>
      <c r="C49" s="388"/>
      <c r="D49" s="181"/>
      <c r="E49" s="388"/>
      <c r="F49" s="182"/>
    </row>
    <row r="50" spans="1:6" x14ac:dyDescent="0.25">
      <c r="A50" s="190"/>
      <c r="B50" s="320" t="s">
        <v>57</v>
      </c>
      <c r="C50" s="387">
        <v>11.763700060606309</v>
      </c>
      <c r="D50" s="181"/>
      <c r="E50" s="388"/>
      <c r="F50" s="182"/>
    </row>
    <row r="51" spans="1:6" x14ac:dyDescent="0.25">
      <c r="A51" s="190"/>
      <c r="B51" s="320"/>
      <c r="C51" s="387"/>
      <c r="D51" s="181"/>
      <c r="E51" s="388"/>
      <c r="F51" s="182"/>
    </row>
    <row r="52" spans="1:6" x14ac:dyDescent="0.25">
      <c r="A52" s="190"/>
      <c r="B52" s="320" t="s">
        <v>178</v>
      </c>
      <c r="C52" s="387">
        <v>71.65184395730347</v>
      </c>
      <c r="D52" s="181"/>
      <c r="E52" s="283"/>
      <c r="F52" s="182"/>
    </row>
    <row r="53" spans="1:6" x14ac:dyDescent="0.25">
      <c r="A53" s="190"/>
      <c r="B53" s="320"/>
      <c r="C53" s="387"/>
      <c r="D53" s="181"/>
      <c r="E53" s="283"/>
      <c r="F53" s="182"/>
    </row>
    <row r="54" spans="1:6" x14ac:dyDescent="0.25">
      <c r="A54" s="190"/>
      <c r="B54" s="320" t="s">
        <v>58</v>
      </c>
      <c r="C54" s="387">
        <v>76.731150204700896</v>
      </c>
      <c r="D54" s="181"/>
      <c r="E54" s="283"/>
      <c r="F54" s="182"/>
    </row>
    <row r="55" spans="1:6" x14ac:dyDescent="0.25">
      <c r="A55" s="290"/>
      <c r="B55" s="321"/>
      <c r="C55" s="328"/>
      <c r="D55" s="192"/>
      <c r="E55" s="311"/>
      <c r="F55" s="312"/>
    </row>
    <row r="56" spans="1:6" x14ac:dyDescent="0.25">
      <c r="A56" s="190"/>
      <c r="B56" s="301"/>
      <c r="C56" s="388"/>
      <c r="D56" s="181"/>
      <c r="E56" s="283"/>
      <c r="F56" s="182"/>
    </row>
    <row r="57" spans="1:6" x14ac:dyDescent="0.25">
      <c r="A57" s="190"/>
      <c r="B57" s="327" t="s">
        <v>59</v>
      </c>
      <c r="C57" s="387"/>
      <c r="D57" s="181"/>
      <c r="E57" s="283"/>
      <c r="F57" s="182"/>
    </row>
    <row r="58" spans="1:6" x14ac:dyDescent="0.25">
      <c r="A58" s="190"/>
      <c r="B58" s="320"/>
      <c r="C58" s="387"/>
      <c r="D58" s="181"/>
      <c r="E58" s="283"/>
      <c r="F58" s="182"/>
    </row>
    <row r="59" spans="1:6" x14ac:dyDescent="0.25">
      <c r="A59" s="190"/>
      <c r="B59" s="317" t="s">
        <v>60</v>
      </c>
      <c r="C59" s="387">
        <v>19.377450358484264</v>
      </c>
      <c r="D59" s="222"/>
      <c r="E59" s="283"/>
      <c r="F59" s="182"/>
    </row>
    <row r="60" spans="1:6" x14ac:dyDescent="0.25">
      <c r="A60" s="190"/>
      <c r="B60" s="317"/>
      <c r="C60" s="197"/>
      <c r="D60" s="222"/>
      <c r="E60" s="265"/>
      <c r="F60" s="182"/>
    </row>
    <row r="61" spans="1:6" x14ac:dyDescent="0.25">
      <c r="A61" s="190"/>
      <c r="B61" s="317" t="s">
        <v>61</v>
      </c>
      <c r="C61" s="387">
        <v>438.12704744331677</v>
      </c>
      <c r="D61" s="222"/>
      <c r="E61" s="266"/>
      <c r="F61" s="173"/>
    </row>
    <row r="62" spans="1:6" x14ac:dyDescent="0.25">
      <c r="A62" s="190"/>
      <c r="B62" s="320"/>
      <c r="C62" s="387"/>
      <c r="D62" s="181"/>
      <c r="E62" s="265"/>
      <c r="F62" s="182"/>
    </row>
    <row r="63" spans="1:6" x14ac:dyDescent="0.25">
      <c r="A63" s="190"/>
      <c r="B63" s="320" t="s">
        <v>179</v>
      </c>
      <c r="C63" s="387">
        <v>54.3244031968798</v>
      </c>
      <c r="D63" s="181"/>
      <c r="E63" s="265"/>
      <c r="F63" s="182"/>
    </row>
    <row r="64" spans="1:6" x14ac:dyDescent="0.25">
      <c r="A64" s="190"/>
      <c r="B64" s="268"/>
      <c r="C64" s="387"/>
      <c r="D64" s="388"/>
      <c r="E64" s="329"/>
      <c r="F64" s="182"/>
    </row>
    <row r="65" spans="1:6" x14ac:dyDescent="0.25">
      <c r="A65" s="190"/>
      <c r="B65" s="267" t="s">
        <v>62</v>
      </c>
      <c r="C65" s="387">
        <v>57.675141488936262</v>
      </c>
      <c r="D65" s="222"/>
      <c r="E65" s="108"/>
      <c r="F65" s="330"/>
    </row>
    <row r="66" spans="1:6" x14ac:dyDescent="0.25">
      <c r="A66" s="190"/>
      <c r="B66" s="330"/>
      <c r="C66" s="331"/>
      <c r="D66" s="222"/>
      <c r="E66" s="108"/>
      <c r="F66" s="330"/>
    </row>
    <row r="67" spans="1:6" x14ac:dyDescent="0.25">
      <c r="A67" s="190"/>
      <c r="B67" s="330"/>
      <c r="C67" s="108"/>
      <c r="D67" s="222"/>
      <c r="E67" s="108"/>
      <c r="F67" s="330"/>
    </row>
    <row r="68" spans="1:6" ht="15.75" thickBot="1" x14ac:dyDescent="0.3">
      <c r="A68" s="332"/>
      <c r="B68" s="333"/>
      <c r="C68" s="334"/>
      <c r="D68" s="334"/>
      <c r="E68" s="334"/>
      <c r="F68" s="333"/>
    </row>
    <row r="69" spans="1:6" ht="15.75" thickTop="1" x14ac:dyDescent="0.25"/>
    <row r="72" spans="1:6" x14ac:dyDescent="0.25">
      <c r="C72" s="166"/>
      <c r="D72" s="166"/>
    </row>
    <row r="73" spans="1:6" x14ac:dyDescent="0.25">
      <c r="C73" s="166"/>
      <c r="D73" s="166"/>
    </row>
    <row r="74" spans="1:6" x14ac:dyDescent="0.25">
      <c r="C74" s="166"/>
      <c r="D74" s="166"/>
    </row>
    <row r="75" spans="1:6" x14ac:dyDescent="0.25">
      <c r="C75" s="166"/>
      <c r="D75" s="166"/>
    </row>
    <row r="76" spans="1:6" x14ac:dyDescent="0.25">
      <c r="C76" s="166"/>
      <c r="D76" s="166"/>
    </row>
    <row r="77" spans="1:6" x14ac:dyDescent="0.25">
      <c r="C77" s="166"/>
      <c r="D77" s="166"/>
    </row>
    <row r="78" spans="1:6" x14ac:dyDescent="0.25">
      <c r="C78" s="166"/>
      <c r="D78" s="166"/>
    </row>
    <row r="79" spans="1:6" x14ac:dyDescent="0.25">
      <c r="C79" s="166"/>
      <c r="D79" s="166"/>
    </row>
    <row r="80" spans="1:6" x14ac:dyDescent="0.25">
      <c r="C80" s="166"/>
      <c r="D80" s="166"/>
    </row>
    <row r="81" spans="3:4" x14ac:dyDescent="0.25">
      <c r="C81" s="166"/>
      <c r="D81" s="166"/>
    </row>
    <row r="82" spans="3:4" x14ac:dyDescent="0.25">
      <c r="C82" s="166"/>
      <c r="D82" s="166"/>
    </row>
    <row r="83" spans="3:4" x14ac:dyDescent="0.25">
      <c r="C83" s="166"/>
      <c r="D83" s="166"/>
    </row>
    <row r="84" spans="3:4" x14ac:dyDescent="0.25">
      <c r="C84" s="166"/>
      <c r="D84" s="166"/>
    </row>
    <row r="85" spans="3:4" x14ac:dyDescent="0.25">
      <c r="C85" s="166"/>
      <c r="D85" s="166"/>
    </row>
    <row r="86" spans="3:4" x14ac:dyDescent="0.25">
      <c r="C86" s="166"/>
      <c r="D86" s="166"/>
    </row>
    <row r="87" spans="3:4" x14ac:dyDescent="0.25">
      <c r="C87" s="166"/>
      <c r="D87" s="166"/>
    </row>
    <row r="88" spans="3:4" x14ac:dyDescent="0.25">
      <c r="C88" s="166"/>
      <c r="D88" s="166"/>
    </row>
    <row r="89" spans="3:4" x14ac:dyDescent="0.25">
      <c r="C89" s="166"/>
      <c r="D89" s="166"/>
    </row>
    <row r="90" spans="3:4" x14ac:dyDescent="0.25">
      <c r="C90" s="166"/>
      <c r="D90" s="166"/>
    </row>
    <row r="91" spans="3:4" x14ac:dyDescent="0.25">
      <c r="C91" s="166"/>
      <c r="D91" s="166"/>
    </row>
    <row r="92" spans="3:4" x14ac:dyDescent="0.25">
      <c r="C92" s="166"/>
      <c r="D92" s="166"/>
    </row>
    <row r="93" spans="3:4" x14ac:dyDescent="0.25">
      <c r="C93" s="166"/>
      <c r="D93" s="166"/>
    </row>
    <row r="94" spans="3:4" x14ac:dyDescent="0.25">
      <c r="C94" s="166"/>
      <c r="D94" s="166"/>
    </row>
    <row r="95" spans="3:4" x14ac:dyDescent="0.25">
      <c r="C95" s="166"/>
      <c r="D95" s="166"/>
    </row>
    <row r="96" spans="3:4" x14ac:dyDescent="0.25">
      <c r="C96" s="166"/>
      <c r="D96" s="166"/>
    </row>
    <row r="97" spans="3:4" x14ac:dyDescent="0.25">
      <c r="C97" s="166"/>
      <c r="D97" s="166"/>
    </row>
    <row r="98" spans="3:4" x14ac:dyDescent="0.25">
      <c r="C98" s="166"/>
      <c r="D98" s="166"/>
    </row>
    <row r="99" spans="3:4" x14ac:dyDescent="0.25">
      <c r="C99" s="166"/>
      <c r="D99" s="166"/>
    </row>
    <row r="100" spans="3:4" x14ac:dyDescent="0.25">
      <c r="C100" s="166"/>
      <c r="D100" s="166"/>
    </row>
    <row r="101" spans="3:4" x14ac:dyDescent="0.25">
      <c r="C101" s="166"/>
      <c r="D101" s="166"/>
    </row>
    <row r="102" spans="3:4" x14ac:dyDescent="0.25">
      <c r="C102" s="166"/>
      <c r="D102" s="166"/>
    </row>
    <row r="103" spans="3:4" x14ac:dyDescent="0.25">
      <c r="C103" s="166"/>
      <c r="D103" s="166"/>
    </row>
    <row r="104" spans="3:4" x14ac:dyDescent="0.25">
      <c r="C104" s="166"/>
      <c r="D104" s="166"/>
    </row>
    <row r="105" spans="3:4" x14ac:dyDescent="0.25">
      <c r="C105" s="166"/>
      <c r="D105" s="166"/>
    </row>
    <row r="106" spans="3:4" x14ac:dyDescent="0.25">
      <c r="C106" s="166"/>
      <c r="D106" s="166"/>
    </row>
    <row r="107" spans="3:4" x14ac:dyDescent="0.25">
      <c r="C107" s="166"/>
      <c r="D107" s="166"/>
    </row>
    <row r="108" spans="3:4" x14ac:dyDescent="0.25">
      <c r="C108" s="166"/>
      <c r="D108" s="166"/>
    </row>
    <row r="109" spans="3:4" x14ac:dyDescent="0.25">
      <c r="C109" s="166"/>
      <c r="D109" s="166"/>
    </row>
    <row r="110" spans="3:4" x14ac:dyDescent="0.25">
      <c r="C110" s="166"/>
      <c r="D110" s="166"/>
    </row>
    <row r="111" spans="3:4" x14ac:dyDescent="0.25">
      <c r="C111" s="166"/>
      <c r="D111" s="166"/>
    </row>
    <row r="112" spans="3:4" x14ac:dyDescent="0.25">
      <c r="C112" s="166"/>
      <c r="D112" s="166"/>
    </row>
    <row r="113" spans="3:4" x14ac:dyDescent="0.25">
      <c r="C113" s="166"/>
      <c r="D113" s="166"/>
    </row>
    <row r="114" spans="3:4" x14ac:dyDescent="0.25">
      <c r="C114" s="166"/>
      <c r="D114" s="166"/>
    </row>
    <row r="115" spans="3:4" x14ac:dyDescent="0.25">
      <c r="C115" s="166"/>
      <c r="D115" s="166"/>
    </row>
    <row r="116" spans="3:4" x14ac:dyDescent="0.25">
      <c r="C116" s="166"/>
      <c r="D116" s="166"/>
    </row>
  </sheetData>
  <mergeCells count="1">
    <mergeCell ref="C9:D9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J45"/>
  <sheetViews>
    <sheetView showGridLines="0" workbookViewId="0">
      <selection activeCell="C45" sqref="C45:C46"/>
    </sheetView>
  </sheetViews>
  <sheetFormatPr baseColWidth="10" defaultRowHeight="12" x14ac:dyDescent="0.2"/>
  <cols>
    <col min="1" max="1" width="36" style="419" bestFit="1" customWidth="1"/>
    <col min="2" max="2" width="21.42578125" style="370" customWidth="1"/>
    <col min="3" max="3" width="16.85546875" style="370" bestFit="1" customWidth="1"/>
    <col min="4" max="4" width="11.5703125" style="370" bestFit="1" customWidth="1"/>
    <col min="5" max="5" width="17.140625" style="419" customWidth="1"/>
    <col min="6" max="6" width="20.140625" style="370" bestFit="1" customWidth="1"/>
    <col min="7" max="7" width="25.85546875" style="370" bestFit="1" customWidth="1"/>
    <col min="8" max="8" width="21" style="419" customWidth="1"/>
    <col min="9" max="16384" width="11.42578125" style="370"/>
  </cols>
  <sheetData>
    <row r="2" spans="1:10" s="111" customFormat="1" ht="20.100000000000001" customHeight="1" x14ac:dyDescent="0.2">
      <c r="A2" s="418" t="s">
        <v>27</v>
      </c>
      <c r="B2" s="384" t="s">
        <v>8</v>
      </c>
      <c r="C2" s="384"/>
      <c r="D2" s="384"/>
      <c r="E2" s="384"/>
      <c r="F2" s="384"/>
      <c r="G2" s="669" t="s">
        <v>227</v>
      </c>
      <c r="H2" s="669"/>
      <c r="I2" s="166"/>
      <c r="J2" s="166"/>
    </row>
    <row r="3" spans="1:10" s="111" customFormat="1" ht="20.100000000000001" customHeight="1" thickBot="1" x14ac:dyDescent="0.25">
      <c r="A3" s="418"/>
      <c r="B3" s="384"/>
      <c r="C3" s="384"/>
      <c r="D3" s="384"/>
      <c r="E3" s="384"/>
      <c r="F3" s="384"/>
      <c r="G3" s="384"/>
      <c r="H3" s="384"/>
      <c r="I3" s="166"/>
      <c r="J3" s="166"/>
    </row>
    <row r="4" spans="1:10" s="111" customFormat="1" ht="20.100000000000001" customHeight="1" thickTop="1" x14ac:dyDescent="0.2">
      <c r="A4" s="561"/>
      <c r="B4" s="650" t="s">
        <v>262</v>
      </c>
      <c r="C4" s="651"/>
      <c r="D4" s="651"/>
      <c r="E4" s="651"/>
      <c r="F4" s="586"/>
      <c r="G4" s="586"/>
      <c r="H4" s="587"/>
      <c r="I4" s="511"/>
      <c r="J4" s="166"/>
    </row>
    <row r="5" spans="1:10" ht="19.5" customHeight="1" thickBot="1" x14ac:dyDescent="0.25">
      <c r="A5" s="565" t="s">
        <v>0</v>
      </c>
      <c r="B5" s="566" t="s">
        <v>1</v>
      </c>
      <c r="C5" s="566" t="s">
        <v>2</v>
      </c>
      <c r="D5" s="566" t="s">
        <v>3</v>
      </c>
      <c r="E5" s="573" t="s">
        <v>4</v>
      </c>
      <c r="F5" s="588" t="s">
        <v>5</v>
      </c>
      <c r="G5" s="588" t="s">
        <v>6</v>
      </c>
      <c r="H5" s="589" t="s">
        <v>7</v>
      </c>
      <c r="I5" s="449"/>
    </row>
    <row r="6" spans="1:10" ht="12.75" thickTop="1" x14ac:dyDescent="0.2">
      <c r="A6" s="430" t="s">
        <v>9</v>
      </c>
      <c r="B6" s="592">
        <v>0</v>
      </c>
      <c r="C6" s="592">
        <v>0</v>
      </c>
      <c r="D6" s="592">
        <v>0</v>
      </c>
      <c r="E6" s="592">
        <v>0</v>
      </c>
      <c r="F6" s="592">
        <v>0</v>
      </c>
      <c r="G6" s="592">
        <v>0</v>
      </c>
      <c r="H6" s="592">
        <v>0</v>
      </c>
    </row>
    <row r="7" spans="1:10" x14ac:dyDescent="0.2">
      <c r="A7" s="430" t="s">
        <v>245</v>
      </c>
      <c r="B7" s="465">
        <v>519247289.95999998</v>
      </c>
      <c r="C7" s="593">
        <v>0</v>
      </c>
      <c r="D7" s="593">
        <v>0</v>
      </c>
      <c r="E7" s="466">
        <v>519247289.95999998</v>
      </c>
      <c r="F7" s="593">
        <v>0</v>
      </c>
      <c r="G7" s="593">
        <v>0</v>
      </c>
      <c r="H7" s="466">
        <v>519247289.95999998</v>
      </c>
    </row>
    <row r="8" spans="1:10" x14ac:dyDescent="0.2">
      <c r="A8" s="430" t="s">
        <v>246</v>
      </c>
      <c r="B8" s="465">
        <v>298575749.24000001</v>
      </c>
      <c r="C8" s="593">
        <v>0</v>
      </c>
      <c r="D8" s="593">
        <v>0</v>
      </c>
      <c r="E8" s="466">
        <v>298575749.24000001</v>
      </c>
      <c r="F8" s="593">
        <v>0</v>
      </c>
      <c r="G8" s="593">
        <v>0</v>
      </c>
      <c r="H8" s="466">
        <v>298575749.24000001</v>
      </c>
    </row>
    <row r="9" spans="1:10" x14ac:dyDescent="0.2">
      <c r="A9" s="430" t="s">
        <v>267</v>
      </c>
      <c r="B9" s="465">
        <v>817823039.20000005</v>
      </c>
      <c r="C9" s="602">
        <v>0</v>
      </c>
      <c r="D9" s="602">
        <v>0</v>
      </c>
      <c r="E9" s="466">
        <v>817823039.20000005</v>
      </c>
      <c r="F9" s="602">
        <v>0</v>
      </c>
      <c r="G9" s="602">
        <v>0</v>
      </c>
      <c r="H9" s="466">
        <v>817823039.20000005</v>
      </c>
    </row>
    <row r="10" spans="1:10" s="419" customFormat="1" x14ac:dyDescent="0.2">
      <c r="A10" s="430" t="s">
        <v>247</v>
      </c>
      <c r="B10" s="465"/>
      <c r="C10" s="593">
        <v>0</v>
      </c>
      <c r="D10" s="593">
        <v>0</v>
      </c>
      <c r="E10" s="466"/>
      <c r="F10" s="465">
        <v>356574779.22000003</v>
      </c>
      <c r="G10" s="593">
        <v>0</v>
      </c>
      <c r="H10" s="466">
        <v>356574779.22000003</v>
      </c>
    </row>
    <row r="11" spans="1:10" ht="12.75" thickBot="1" x14ac:dyDescent="0.25">
      <c r="A11" s="430" t="s">
        <v>249</v>
      </c>
      <c r="B11" s="465">
        <v>42034491.600000001</v>
      </c>
      <c r="C11" s="593">
        <v>0</v>
      </c>
      <c r="D11" s="593">
        <v>0</v>
      </c>
      <c r="E11" s="466">
        <v>42034491.600000001</v>
      </c>
      <c r="F11" s="465">
        <v>929.87</v>
      </c>
      <c r="G11" s="593">
        <v>0</v>
      </c>
      <c r="H11" s="466">
        <v>42035421.469999999</v>
      </c>
    </row>
    <row r="12" spans="1:10" s="419" customFormat="1" ht="13.5" thickTop="1" thickBot="1" x14ac:dyDescent="0.25">
      <c r="A12" s="372" t="s">
        <v>180</v>
      </c>
      <c r="B12" s="471">
        <v>859857530.79999995</v>
      </c>
      <c r="C12" s="471">
        <v>0</v>
      </c>
      <c r="D12" s="471">
        <v>0</v>
      </c>
      <c r="E12" s="471">
        <v>859857530.79999995</v>
      </c>
      <c r="F12" s="471">
        <v>356575709.08999997</v>
      </c>
      <c r="G12" s="471">
        <v>0</v>
      </c>
      <c r="H12" s="473">
        <v>1216433239.8900001</v>
      </c>
      <c r="I12" s="450"/>
    </row>
    <row r="13" spans="1:10" ht="12.75" thickTop="1" x14ac:dyDescent="0.2">
      <c r="A13" s="430" t="s">
        <v>268</v>
      </c>
      <c r="B13" s="592">
        <v>0</v>
      </c>
      <c r="C13" s="592">
        <v>0</v>
      </c>
      <c r="D13" s="592">
        <v>0</v>
      </c>
      <c r="E13" s="600">
        <v>0</v>
      </c>
      <c r="F13" s="592">
        <v>0</v>
      </c>
      <c r="G13" s="592">
        <v>0</v>
      </c>
      <c r="H13" s="468"/>
      <c r="I13" s="449"/>
    </row>
    <row r="14" spans="1:10" x14ac:dyDescent="0.2">
      <c r="A14" s="430" t="s">
        <v>232</v>
      </c>
      <c r="B14" s="592">
        <v>0</v>
      </c>
      <c r="C14" s="592">
        <v>0</v>
      </c>
      <c r="D14" s="592">
        <v>0</v>
      </c>
      <c r="E14" s="600">
        <v>0</v>
      </c>
      <c r="F14" s="592">
        <v>0</v>
      </c>
      <c r="G14" s="592">
        <v>0</v>
      </c>
      <c r="H14" s="468"/>
      <c r="I14" s="513"/>
    </row>
    <row r="15" spans="1:10" x14ac:dyDescent="0.2">
      <c r="A15" s="430" t="s">
        <v>250</v>
      </c>
      <c r="B15" s="465">
        <v>113606425.42</v>
      </c>
      <c r="C15" s="593">
        <v>0</v>
      </c>
      <c r="D15" s="593">
        <v>0</v>
      </c>
      <c r="E15" s="466">
        <v>113606425.42</v>
      </c>
      <c r="F15" s="465">
        <v>69568652.319999993</v>
      </c>
      <c r="G15" s="593">
        <v>0</v>
      </c>
      <c r="H15" s="468">
        <v>183175077.74000001</v>
      </c>
      <c r="I15" s="449"/>
    </row>
    <row r="16" spans="1:10" x14ac:dyDescent="0.2">
      <c r="A16" s="430" t="s">
        <v>251</v>
      </c>
      <c r="B16" s="465">
        <v>183844291.13999999</v>
      </c>
      <c r="C16" s="593">
        <v>0</v>
      </c>
      <c r="D16" s="593">
        <v>0</v>
      </c>
      <c r="E16" s="466">
        <v>183844291.13999999</v>
      </c>
      <c r="F16" s="465">
        <v>204659344.83000001</v>
      </c>
      <c r="G16" s="593">
        <v>0</v>
      </c>
      <c r="H16" s="468">
        <v>388503635.97000003</v>
      </c>
      <c r="I16" s="449"/>
    </row>
    <row r="17" spans="1:10" s="419" customFormat="1" x14ac:dyDescent="0.2">
      <c r="A17" s="430" t="s">
        <v>233</v>
      </c>
      <c r="B17" s="465">
        <v>297450716.56</v>
      </c>
      <c r="C17" s="593">
        <v>0</v>
      </c>
      <c r="D17" s="618">
        <v>0</v>
      </c>
      <c r="E17" s="466">
        <v>297450716.56</v>
      </c>
      <c r="F17" s="465">
        <v>274227997.14999998</v>
      </c>
      <c r="G17" s="593">
        <v>0</v>
      </c>
      <c r="H17" s="468">
        <v>571678713.71000004</v>
      </c>
      <c r="I17" s="450"/>
    </row>
    <row r="18" spans="1:10" x14ac:dyDescent="0.2">
      <c r="A18" s="430" t="s">
        <v>234</v>
      </c>
      <c r="B18" s="465"/>
      <c r="C18" s="592">
        <v>0</v>
      </c>
      <c r="D18" s="601">
        <v>0</v>
      </c>
      <c r="E18" s="466"/>
      <c r="F18" s="465"/>
      <c r="G18" s="592">
        <v>0</v>
      </c>
      <c r="H18" s="468"/>
      <c r="I18" s="449"/>
    </row>
    <row r="19" spans="1:10" x14ac:dyDescent="0.2">
      <c r="A19" s="430" t="s">
        <v>171</v>
      </c>
      <c r="B19" s="465"/>
      <c r="C19" s="592">
        <v>0</v>
      </c>
      <c r="D19" s="601">
        <v>0</v>
      </c>
      <c r="E19" s="468"/>
      <c r="F19" s="465"/>
      <c r="G19" s="592">
        <v>0</v>
      </c>
      <c r="H19" s="468"/>
      <c r="I19" s="449"/>
    </row>
    <row r="20" spans="1:10" x14ac:dyDescent="0.2">
      <c r="A20" s="430" t="s">
        <v>252</v>
      </c>
      <c r="B20" s="465">
        <v>61083884.909999996</v>
      </c>
      <c r="C20" s="593">
        <v>0</v>
      </c>
      <c r="D20" s="618">
        <v>0</v>
      </c>
      <c r="E20" s="468">
        <v>61083884.909999996</v>
      </c>
      <c r="F20" s="465">
        <v>17829855.149999999</v>
      </c>
      <c r="G20" s="593">
        <v>0</v>
      </c>
      <c r="H20" s="468">
        <v>78913740.060000002</v>
      </c>
      <c r="I20" s="449"/>
    </row>
    <row r="21" spans="1:10" s="419" customFormat="1" x14ac:dyDescent="0.2">
      <c r="A21" s="430" t="s">
        <v>269</v>
      </c>
      <c r="B21" s="465">
        <v>61083884.909999996</v>
      </c>
      <c r="C21" s="601">
        <v>0</v>
      </c>
      <c r="D21" s="592">
        <v>0</v>
      </c>
      <c r="E21" s="468">
        <v>61083884.909999996</v>
      </c>
      <c r="F21" s="465">
        <v>17829855.149999999</v>
      </c>
      <c r="G21" s="592">
        <v>0</v>
      </c>
      <c r="H21" s="468">
        <v>78913740.060000002</v>
      </c>
      <c r="I21" s="450"/>
    </row>
    <row r="22" spans="1:10" x14ac:dyDescent="0.2">
      <c r="A22" s="430" t="s">
        <v>172</v>
      </c>
      <c r="B22" s="479"/>
      <c r="C22" s="618">
        <v>0</v>
      </c>
      <c r="D22" s="593">
        <v>0</v>
      </c>
      <c r="E22" s="468"/>
      <c r="F22" s="465"/>
      <c r="G22" s="593">
        <v>0</v>
      </c>
      <c r="H22" s="480"/>
      <c r="I22" s="449"/>
    </row>
    <row r="23" spans="1:10" x14ac:dyDescent="0.2">
      <c r="A23" s="448" t="s">
        <v>255</v>
      </c>
      <c r="B23" s="467">
        <v>42650068.649999999</v>
      </c>
      <c r="C23" s="618">
        <v>0</v>
      </c>
      <c r="D23" s="593">
        <v>0</v>
      </c>
      <c r="E23" s="468">
        <v>42650068.649999999</v>
      </c>
      <c r="F23" s="465">
        <v>12449184.43</v>
      </c>
      <c r="G23" s="618">
        <v>0</v>
      </c>
      <c r="H23" s="468">
        <v>55099253.079999998</v>
      </c>
      <c r="I23" s="449"/>
    </row>
    <row r="24" spans="1:10" x14ac:dyDescent="0.2">
      <c r="A24" s="448" t="s">
        <v>256</v>
      </c>
      <c r="B24" s="467">
        <v>18738183.800000001</v>
      </c>
      <c r="C24" s="618">
        <v>0</v>
      </c>
      <c r="D24" s="593">
        <v>0</v>
      </c>
      <c r="E24" s="468">
        <v>18738183.800000001</v>
      </c>
      <c r="F24" s="465">
        <v>7630675.5899999999</v>
      </c>
      <c r="G24" s="618">
        <v>0</v>
      </c>
      <c r="H24" s="468">
        <v>26368859.390000001</v>
      </c>
      <c r="I24" s="449"/>
    </row>
    <row r="25" spans="1:10" x14ac:dyDescent="0.2">
      <c r="A25" s="448" t="s">
        <v>257</v>
      </c>
      <c r="B25" s="467">
        <v>42910159.490000002</v>
      </c>
      <c r="C25" s="618">
        <v>0</v>
      </c>
      <c r="D25" s="593">
        <v>0</v>
      </c>
      <c r="E25" s="468">
        <v>42910159.490000002</v>
      </c>
      <c r="F25" s="465">
        <v>17474132.510000002</v>
      </c>
      <c r="G25" s="618">
        <v>0</v>
      </c>
      <c r="H25" s="468">
        <v>60384292</v>
      </c>
      <c r="I25" s="449"/>
    </row>
    <row r="26" spans="1:10" s="419" customFormat="1" x14ac:dyDescent="0.2">
      <c r="A26" s="448" t="s">
        <v>270</v>
      </c>
      <c r="B26" s="467">
        <v>104298411.94</v>
      </c>
      <c r="C26" s="601">
        <v>0</v>
      </c>
      <c r="D26" s="592">
        <v>0</v>
      </c>
      <c r="E26" s="468">
        <v>104298411.94</v>
      </c>
      <c r="F26" s="465">
        <v>37553992.530000001</v>
      </c>
      <c r="G26" s="601">
        <v>0</v>
      </c>
      <c r="H26" s="468">
        <v>141852404.47</v>
      </c>
      <c r="I26" s="450"/>
    </row>
    <row r="27" spans="1:10" s="419" customFormat="1" ht="12.75" thickBot="1" x14ac:dyDescent="0.25">
      <c r="A27" s="448" t="s">
        <v>239</v>
      </c>
      <c r="B27" s="467">
        <v>165382296.84999999</v>
      </c>
      <c r="C27" s="601">
        <v>0</v>
      </c>
      <c r="D27" s="592">
        <v>0</v>
      </c>
      <c r="E27" s="468">
        <v>165382296.84999999</v>
      </c>
      <c r="F27" s="477">
        <v>55383847.68</v>
      </c>
      <c r="G27" s="601">
        <v>0</v>
      </c>
      <c r="H27" s="468">
        <v>220766144.53</v>
      </c>
      <c r="I27" s="450"/>
    </row>
    <row r="28" spans="1:10" s="419" customFormat="1" ht="13.5" thickTop="1" thickBot="1" x14ac:dyDescent="0.25">
      <c r="A28" s="372" t="s">
        <v>73</v>
      </c>
      <c r="B28" s="471">
        <v>462833013.41000003</v>
      </c>
      <c r="C28" s="471">
        <v>0</v>
      </c>
      <c r="D28" s="471">
        <v>0</v>
      </c>
      <c r="E28" s="471">
        <v>462833013.41000003</v>
      </c>
      <c r="F28" s="471">
        <v>329611844.82999998</v>
      </c>
      <c r="G28" s="471">
        <v>0</v>
      </c>
      <c r="H28" s="473">
        <v>792444858.24000001</v>
      </c>
      <c r="I28" s="450"/>
    </row>
    <row r="29" spans="1:10" s="419" customFormat="1" ht="12.75" thickTop="1" x14ac:dyDescent="0.2">
      <c r="A29" s="512" t="s">
        <v>271</v>
      </c>
      <c r="B29" s="554">
        <v>397024517.38999999</v>
      </c>
      <c r="C29" s="603">
        <v>0</v>
      </c>
      <c r="D29" s="603">
        <v>0</v>
      </c>
      <c r="E29" s="554">
        <v>397024517.38999999</v>
      </c>
      <c r="F29" s="554">
        <v>26963864.260000002</v>
      </c>
      <c r="G29" s="603">
        <v>0</v>
      </c>
      <c r="H29" s="554">
        <v>423988381.64999998</v>
      </c>
      <c r="I29" s="450"/>
    </row>
    <row r="30" spans="1:10" x14ac:dyDescent="0.2">
      <c r="A30" s="448" t="s">
        <v>241</v>
      </c>
      <c r="B30" s="601">
        <v>0</v>
      </c>
      <c r="C30" s="618">
        <v>0</v>
      </c>
      <c r="D30" s="593">
        <v>0</v>
      </c>
      <c r="E30" s="468"/>
      <c r="F30" s="467"/>
      <c r="G30" s="618">
        <v>0</v>
      </c>
      <c r="H30" s="601">
        <v>0</v>
      </c>
      <c r="I30" s="449"/>
      <c r="J30" s="108"/>
    </row>
    <row r="31" spans="1:10" x14ac:dyDescent="0.2">
      <c r="A31" s="448" t="s">
        <v>263</v>
      </c>
      <c r="B31" s="467">
        <v>47944.73</v>
      </c>
      <c r="C31" s="618">
        <v>0</v>
      </c>
      <c r="D31" s="593">
        <v>0</v>
      </c>
      <c r="E31" s="467">
        <v>47944.73</v>
      </c>
      <c r="F31" s="467">
        <v>19524.34</v>
      </c>
      <c r="G31" s="618">
        <v>0</v>
      </c>
      <c r="H31" s="467">
        <v>67469.070000000007</v>
      </c>
      <c r="I31" s="449"/>
      <c r="J31" s="108"/>
    </row>
    <row r="32" spans="1:10" x14ac:dyDescent="0.2">
      <c r="A32" s="448" t="s">
        <v>264</v>
      </c>
      <c r="B32" s="467">
        <v>1083293.4099999999</v>
      </c>
      <c r="C32" s="618">
        <v>0</v>
      </c>
      <c r="D32" s="593">
        <v>0</v>
      </c>
      <c r="E32" s="467">
        <v>1083293.4099999999</v>
      </c>
      <c r="F32" s="467">
        <v>441145.25</v>
      </c>
      <c r="G32" s="618">
        <v>0</v>
      </c>
      <c r="H32" s="467">
        <v>1524438.66</v>
      </c>
      <c r="I32" s="449"/>
      <c r="J32" s="108"/>
    </row>
    <row r="33" spans="1:10" s="419" customFormat="1" x14ac:dyDescent="0.2">
      <c r="A33" s="448" t="s">
        <v>266</v>
      </c>
      <c r="B33" s="468">
        <v>-1035348.68</v>
      </c>
      <c r="C33" s="617">
        <v>0</v>
      </c>
      <c r="D33" s="600">
        <v>0</v>
      </c>
      <c r="E33" s="468">
        <v>-1035348.68</v>
      </c>
      <c r="F33" s="468">
        <v>-421620.91</v>
      </c>
      <c r="G33" s="617">
        <v>0</v>
      </c>
      <c r="H33" s="468">
        <v>-1456969.59</v>
      </c>
      <c r="I33" s="450"/>
      <c r="J33" s="381"/>
    </row>
    <row r="34" spans="1:10" x14ac:dyDescent="0.2">
      <c r="A34" s="448" t="s">
        <v>243</v>
      </c>
      <c r="B34" s="601">
        <v>0</v>
      </c>
      <c r="C34" s="618">
        <v>0</v>
      </c>
      <c r="D34" s="593">
        <v>0</v>
      </c>
      <c r="E34" s="617">
        <v>0</v>
      </c>
      <c r="F34" s="467">
        <v>0</v>
      </c>
      <c r="G34" s="618">
        <v>0</v>
      </c>
      <c r="H34" s="467"/>
      <c r="I34" s="449"/>
      <c r="J34" s="108"/>
    </row>
    <row r="35" spans="1:10" x14ac:dyDescent="0.2">
      <c r="A35" s="448" t="s">
        <v>260</v>
      </c>
      <c r="B35" s="467">
        <v>-78730507.689999998</v>
      </c>
      <c r="C35" s="618">
        <v>0</v>
      </c>
      <c r="D35" s="593">
        <v>0</v>
      </c>
      <c r="E35" s="467">
        <v>-78730507.689999998</v>
      </c>
      <c r="F35" s="467">
        <v>-32061109.469999999</v>
      </c>
      <c r="G35" s="618">
        <v>0</v>
      </c>
      <c r="H35" s="467">
        <v>-110791617.16</v>
      </c>
      <c r="I35" s="449"/>
      <c r="J35" s="108"/>
    </row>
    <row r="36" spans="1:10" x14ac:dyDescent="0.2">
      <c r="A36" s="448" t="s">
        <v>261</v>
      </c>
      <c r="B36" s="467">
        <v>91577.72</v>
      </c>
      <c r="C36" s="618">
        <v>0</v>
      </c>
      <c r="D36" s="593">
        <v>0</v>
      </c>
      <c r="E36" s="467">
        <v>91577.72</v>
      </c>
      <c r="F36" s="467">
        <v>37292.839999999997</v>
      </c>
      <c r="G36" s="618"/>
      <c r="H36" s="467">
        <v>128870.56</v>
      </c>
      <c r="I36" s="449"/>
      <c r="J36" s="108"/>
    </row>
    <row r="37" spans="1:10" s="419" customFormat="1" x14ac:dyDescent="0.2">
      <c r="A37" s="448" t="s">
        <v>244</v>
      </c>
      <c r="B37" s="468">
        <v>-78822085.409999996</v>
      </c>
      <c r="C37" s="598"/>
      <c r="D37" s="476"/>
      <c r="E37" s="468">
        <v>-78822085.409999996</v>
      </c>
      <c r="F37" s="468">
        <v>-32098402.309999999</v>
      </c>
      <c r="G37" s="468"/>
      <c r="H37" s="468">
        <v>-110920487.72</v>
      </c>
      <c r="I37" s="450"/>
      <c r="J37" s="381"/>
    </row>
    <row r="38" spans="1:10" ht="12.75" thickBot="1" x14ac:dyDescent="0.25">
      <c r="A38" s="491" t="s">
        <v>10</v>
      </c>
      <c r="B38" s="619">
        <v>39768148.908999965</v>
      </c>
      <c r="C38" s="620">
        <v>0</v>
      </c>
      <c r="D38" s="619">
        <v>0</v>
      </c>
      <c r="E38" s="621">
        <v>39768148.908999965</v>
      </c>
      <c r="F38" s="619">
        <v>16491517.941617792</v>
      </c>
      <c r="G38" s="619">
        <v>0</v>
      </c>
      <c r="H38" s="622">
        <v>56259666.850617759</v>
      </c>
      <c r="I38" s="449"/>
      <c r="J38" s="108"/>
    </row>
    <row r="39" spans="1:10" s="419" customFormat="1" ht="13.5" thickTop="1" thickBot="1" x14ac:dyDescent="0.25">
      <c r="A39" s="372" t="s">
        <v>11</v>
      </c>
      <c r="B39" s="471">
        <v>356935232.20899993</v>
      </c>
      <c r="C39" s="471"/>
      <c r="D39" s="471"/>
      <c r="E39" s="471">
        <v>356935232.20899993</v>
      </c>
      <c r="F39" s="471">
        <v>10935358.981617795</v>
      </c>
      <c r="G39" s="471"/>
      <c r="H39" s="473">
        <v>367870591.1906178</v>
      </c>
      <c r="I39" s="450"/>
    </row>
    <row r="40" spans="1:10" ht="12.75" thickTop="1" x14ac:dyDescent="0.2">
      <c r="B40" s="515"/>
      <c r="C40" s="515"/>
      <c r="D40" s="515"/>
      <c r="E40" s="515"/>
      <c r="F40" s="515"/>
      <c r="G40" s="515"/>
      <c r="H40" s="515"/>
    </row>
    <row r="41" spans="1:10" x14ac:dyDescent="0.2">
      <c r="B41" s="166"/>
      <c r="C41" s="166"/>
      <c r="D41" s="166"/>
      <c r="E41" s="166"/>
      <c r="F41" s="166"/>
      <c r="G41" s="166"/>
      <c r="H41" s="166"/>
    </row>
    <row r="42" spans="1:10" x14ac:dyDescent="0.2">
      <c r="A42" s="514"/>
      <c r="B42" s="166"/>
      <c r="C42" s="166"/>
      <c r="D42" s="166"/>
      <c r="E42" s="166"/>
      <c r="F42" s="166"/>
      <c r="G42" s="166"/>
      <c r="H42" s="166"/>
    </row>
    <row r="43" spans="1:10" x14ac:dyDescent="0.2">
      <c r="B43" s="166"/>
    </row>
    <row r="44" spans="1:10" x14ac:dyDescent="0.2">
      <c r="B44" s="166"/>
      <c r="C44" s="166"/>
      <c r="D44" s="166"/>
      <c r="E44" s="166"/>
      <c r="F44" s="166"/>
      <c r="G44" s="166"/>
      <c r="H44" s="166"/>
    </row>
    <row r="45" spans="1:10" x14ac:dyDescent="0.2">
      <c r="B45" s="166"/>
    </row>
  </sheetData>
  <mergeCells count="2">
    <mergeCell ref="G2:H2"/>
    <mergeCell ref="B4:E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0"/>
  <sheetViews>
    <sheetView showGridLines="0" workbookViewId="0">
      <selection sqref="A1:XFD1048576"/>
    </sheetView>
  </sheetViews>
  <sheetFormatPr baseColWidth="10" defaultRowHeight="15" x14ac:dyDescent="0.25"/>
  <cols>
    <col min="1" max="1" width="35.140625" style="1" bestFit="1" customWidth="1"/>
    <col min="2" max="2" width="23" style="1" bestFit="1" customWidth="1"/>
    <col min="3" max="3" width="26.42578125" style="1" customWidth="1"/>
    <col min="4" max="4" width="13.85546875" style="1" bestFit="1" customWidth="1"/>
    <col min="5" max="6" width="11.42578125" style="1"/>
    <col min="7" max="7" width="13.7109375" style="1" bestFit="1" customWidth="1"/>
    <col min="8" max="16384" width="11.42578125" style="1"/>
  </cols>
  <sheetData>
    <row r="1" spans="1:7" ht="15.75" thickTop="1" x14ac:dyDescent="0.25">
      <c r="A1" s="229" t="s">
        <v>28</v>
      </c>
      <c r="B1" s="230"/>
      <c r="C1" s="231"/>
      <c r="D1" s="231"/>
      <c r="E1" s="231"/>
      <c r="F1" s="231"/>
      <c r="G1" s="232"/>
    </row>
    <row r="2" spans="1:7" x14ac:dyDescent="0.25">
      <c r="A2" s="233"/>
      <c r="B2" s="234"/>
      <c r="C2" s="235"/>
      <c r="D2" s="235"/>
      <c r="E2" s="235"/>
      <c r="F2" s="235"/>
      <c r="G2" s="236"/>
    </row>
    <row r="3" spans="1:7" x14ac:dyDescent="0.25">
      <c r="A3" s="390" t="s">
        <v>168</v>
      </c>
      <c r="B3" s="392"/>
      <c r="C3" s="171"/>
      <c r="D3" s="171"/>
      <c r="E3" s="171"/>
      <c r="F3" s="171"/>
      <c r="G3" s="239"/>
    </row>
    <row r="4" spans="1:7" x14ac:dyDescent="0.25">
      <c r="A4" s="240"/>
      <c r="B4" s="241"/>
      <c r="C4" s="171"/>
      <c r="D4" s="171"/>
      <c r="E4" s="171"/>
      <c r="F4" s="171"/>
      <c r="G4" s="239"/>
    </row>
    <row r="5" spans="1:7" x14ac:dyDescent="0.25">
      <c r="A5" s="240"/>
      <c r="B5" s="241"/>
      <c r="C5" s="655" t="s">
        <v>30</v>
      </c>
      <c r="D5" s="656"/>
      <c r="E5" s="656"/>
      <c r="F5" s="656"/>
      <c r="G5" s="657"/>
    </row>
    <row r="6" spans="1:7" x14ac:dyDescent="0.25">
      <c r="A6" s="240"/>
      <c r="B6" s="241"/>
      <c r="C6" s="171"/>
      <c r="D6" s="171"/>
      <c r="E6" s="171"/>
      <c r="F6" s="171"/>
      <c r="G6" s="239"/>
    </row>
    <row r="7" spans="1:7" ht="15.75" thickBot="1" x14ac:dyDescent="0.3">
      <c r="A7" s="244"/>
      <c r="B7" s="389"/>
      <c r="C7" s="181"/>
      <c r="D7" s="181"/>
      <c r="E7" s="181"/>
      <c r="F7" s="181"/>
      <c r="G7" s="245"/>
    </row>
    <row r="8" spans="1:7" ht="15.75" thickTop="1" x14ac:dyDescent="0.25">
      <c r="A8" s="246"/>
      <c r="B8" s="247"/>
      <c r="C8" s="176"/>
      <c r="D8" s="176"/>
      <c r="E8" s="176"/>
      <c r="F8" s="176"/>
      <c r="G8" s="248"/>
    </row>
    <row r="9" spans="1:7" x14ac:dyDescent="0.25">
      <c r="A9" s="240"/>
      <c r="B9" s="241" t="s">
        <v>31</v>
      </c>
      <c r="C9" s="636" t="s">
        <v>32</v>
      </c>
      <c r="D9" s="637"/>
      <c r="E9" s="637"/>
      <c r="F9" s="637"/>
      <c r="G9" s="638"/>
    </row>
    <row r="10" spans="1:7" ht="15.75" thickBot="1" x14ac:dyDescent="0.3">
      <c r="A10" s="249"/>
      <c r="B10" s="250"/>
      <c r="C10" s="251"/>
      <c r="D10" s="251"/>
      <c r="E10" s="251"/>
      <c r="F10" s="251"/>
      <c r="G10" s="252"/>
    </row>
    <row r="11" spans="1:7" ht="15.75" thickTop="1" x14ac:dyDescent="0.25">
      <c r="A11" s="233"/>
      <c r="B11" s="234"/>
      <c r="C11" s="253"/>
      <c r="D11" s="253"/>
      <c r="E11" s="253"/>
      <c r="F11" s="253"/>
      <c r="G11" s="254"/>
    </row>
    <row r="12" spans="1:7" x14ac:dyDescent="0.25">
      <c r="A12" s="233"/>
      <c r="B12" s="241"/>
      <c r="C12" s="255" t="s">
        <v>33</v>
      </c>
      <c r="D12" s="414" t="s">
        <v>5</v>
      </c>
      <c r="E12" s="255" t="s">
        <v>7</v>
      </c>
      <c r="F12" s="255"/>
      <c r="G12" s="254"/>
    </row>
    <row r="13" spans="1:7" x14ac:dyDescent="0.25">
      <c r="A13" s="233"/>
      <c r="B13" s="241"/>
      <c r="C13" s="388"/>
      <c r="D13" s="255"/>
      <c r="E13" s="255"/>
      <c r="F13" s="255"/>
      <c r="G13" s="254"/>
    </row>
    <row r="14" spans="1:7" x14ac:dyDescent="0.25">
      <c r="A14" s="233"/>
      <c r="B14" s="241" t="s">
        <v>34</v>
      </c>
      <c r="C14" s="171">
        <v>71516043.325539187</v>
      </c>
      <c r="D14" s="171">
        <v>31423737.458696682</v>
      </c>
      <c r="E14" s="172">
        <v>102939780.78423586</v>
      </c>
      <c r="F14" s="171"/>
      <c r="G14" s="254"/>
    </row>
    <row r="15" spans="1:7" x14ac:dyDescent="0.25">
      <c r="A15" s="233"/>
      <c r="B15" s="241"/>
      <c r="C15" s="171"/>
      <c r="D15" s="171"/>
      <c r="E15" s="172"/>
      <c r="F15" s="171"/>
      <c r="G15" s="254"/>
    </row>
    <row r="16" spans="1:7" x14ac:dyDescent="0.25">
      <c r="A16" s="233"/>
      <c r="B16" s="241" t="s">
        <v>35</v>
      </c>
      <c r="C16" s="171">
        <v>56824121.23118341</v>
      </c>
      <c r="D16" s="171">
        <v>24302578.742523506</v>
      </c>
      <c r="E16" s="172">
        <v>81126699.973706916</v>
      </c>
      <c r="F16" s="171"/>
      <c r="G16" s="254"/>
    </row>
    <row r="17" spans="1:10" x14ac:dyDescent="0.25">
      <c r="A17" s="233"/>
      <c r="B17" s="241"/>
      <c r="C17" s="171"/>
      <c r="D17" s="171"/>
      <c r="E17" s="172"/>
      <c r="F17" s="171"/>
      <c r="G17" s="254"/>
    </row>
    <row r="18" spans="1:10" x14ac:dyDescent="0.25">
      <c r="A18" s="233"/>
      <c r="B18" s="241" t="s">
        <v>204</v>
      </c>
      <c r="C18" s="171">
        <v>38611099.119825095</v>
      </c>
      <c r="D18" s="171">
        <v>34699119.467240945</v>
      </c>
      <c r="E18" s="172">
        <v>73310218.587066039</v>
      </c>
      <c r="F18" s="171"/>
      <c r="G18" s="254"/>
    </row>
    <row r="19" spans="1:10" x14ac:dyDescent="0.25">
      <c r="A19" s="233"/>
      <c r="B19" s="241"/>
      <c r="C19" s="171"/>
      <c r="D19" s="171"/>
      <c r="E19" s="172"/>
      <c r="F19" s="171"/>
      <c r="G19" s="254"/>
    </row>
    <row r="20" spans="1:10" x14ac:dyDescent="0.25">
      <c r="A20" s="233"/>
      <c r="B20" s="241" t="s">
        <v>36</v>
      </c>
      <c r="C20" s="171">
        <v>35085828.585336946</v>
      </c>
      <c r="D20" s="171">
        <v>25452719.773922704</v>
      </c>
      <c r="E20" s="172">
        <v>60538548.35925965</v>
      </c>
      <c r="F20" s="171"/>
      <c r="G20" s="254"/>
    </row>
    <row r="21" spans="1:10" x14ac:dyDescent="0.25">
      <c r="A21" s="233"/>
      <c r="B21" s="241"/>
      <c r="C21" s="171"/>
      <c r="D21" s="171"/>
      <c r="E21" s="172"/>
      <c r="F21" s="171"/>
      <c r="G21" s="254"/>
    </row>
    <row r="22" spans="1:10" x14ac:dyDescent="0.25">
      <c r="A22" s="233"/>
      <c r="B22" s="241" t="s">
        <v>37</v>
      </c>
      <c r="C22" s="171">
        <v>13035766.346245281</v>
      </c>
      <c r="D22" s="171">
        <v>3235917.4364255983</v>
      </c>
      <c r="E22" s="172">
        <v>16271683.78267088</v>
      </c>
      <c r="F22" s="171"/>
      <c r="G22" s="254"/>
    </row>
    <row r="23" spans="1:10" x14ac:dyDescent="0.25">
      <c r="A23" s="233"/>
      <c r="B23" s="241"/>
      <c r="C23" s="171"/>
      <c r="D23" s="171"/>
      <c r="E23" s="172"/>
      <c r="F23" s="171"/>
      <c r="G23" s="254"/>
    </row>
    <row r="24" spans="1:10" x14ac:dyDescent="0.25">
      <c r="A24" s="233"/>
      <c r="B24" s="241" t="s">
        <v>38</v>
      </c>
      <c r="C24" s="171">
        <v>82377858.005887553</v>
      </c>
      <c r="D24" s="171">
        <v>155113924.27119052</v>
      </c>
      <c r="E24" s="172">
        <v>237491782.27707809</v>
      </c>
      <c r="F24" s="171"/>
      <c r="G24" s="254"/>
    </row>
    <row r="25" spans="1:10" x14ac:dyDescent="0.25">
      <c r="A25" s="233"/>
      <c r="B25" s="241"/>
      <c r="C25" s="171"/>
      <c r="D25" s="171"/>
      <c r="E25" s="172"/>
      <c r="F25" s="172"/>
      <c r="G25" s="254"/>
    </row>
    <row r="26" spans="1:10" x14ac:dyDescent="0.25">
      <c r="A26" s="233"/>
      <c r="B26" s="241"/>
      <c r="C26" s="32"/>
      <c r="D26" s="32"/>
      <c r="E26" s="32"/>
      <c r="F26" s="32"/>
      <c r="G26" s="254"/>
    </row>
    <row r="27" spans="1:10" x14ac:dyDescent="0.25">
      <c r="A27" s="233"/>
      <c r="B27" s="241" t="s">
        <v>7</v>
      </c>
      <c r="C27" s="32">
        <v>297450716.61401749</v>
      </c>
      <c r="D27" s="32">
        <v>274227997.14999998</v>
      </c>
      <c r="E27" s="32">
        <v>571678713.76401746</v>
      </c>
      <c r="F27" s="32"/>
      <c r="G27" s="256">
        <v>0.810096970349933</v>
      </c>
      <c r="I27" s="168">
        <v>5.4017484188079834E-2</v>
      </c>
      <c r="J27" s="168">
        <v>0</v>
      </c>
    </row>
    <row r="28" spans="1:10" x14ac:dyDescent="0.25">
      <c r="A28" s="233"/>
      <c r="B28" s="234"/>
      <c r="C28" s="235"/>
      <c r="D28" s="235"/>
      <c r="E28" s="235"/>
      <c r="F28" s="257"/>
      <c r="G28" s="254"/>
    </row>
    <row r="29" spans="1:10" x14ac:dyDescent="0.25">
      <c r="A29" s="233"/>
      <c r="B29" s="258"/>
      <c r="C29" s="259"/>
      <c r="D29" s="259"/>
      <c r="E29" s="260"/>
      <c r="F29" s="260"/>
      <c r="G29" s="254"/>
    </row>
    <row r="30" spans="1:10" ht="15.75" thickBot="1" x14ac:dyDescent="0.3">
      <c r="A30" s="233"/>
      <c r="B30" s="258"/>
      <c r="C30" s="259"/>
      <c r="D30" s="259"/>
      <c r="E30" s="235"/>
      <c r="F30" s="235"/>
      <c r="G30" s="254"/>
    </row>
    <row r="31" spans="1:10" ht="15.75" thickTop="1" x14ac:dyDescent="0.25">
      <c r="A31" s="229"/>
      <c r="B31" s="230"/>
      <c r="C31" s="261"/>
      <c r="D31" s="231"/>
      <c r="E31" s="231"/>
      <c r="F31" s="231"/>
      <c r="G31" s="262"/>
    </row>
    <row r="32" spans="1:10" x14ac:dyDescent="0.25">
      <c r="A32" s="240"/>
      <c r="B32" s="241" t="s">
        <v>31</v>
      </c>
      <c r="C32" s="636" t="s">
        <v>39</v>
      </c>
      <c r="D32" s="637"/>
      <c r="E32" s="637"/>
      <c r="F32" s="637"/>
      <c r="G32" s="638"/>
    </row>
    <row r="33" spans="1:7" ht="15.75" thickBot="1" x14ac:dyDescent="0.3">
      <c r="A33" s="263"/>
      <c r="B33" s="264"/>
      <c r="C33" s="412"/>
      <c r="D33" s="179"/>
      <c r="E33" s="179"/>
      <c r="F33" s="179"/>
      <c r="G33" s="180"/>
    </row>
    <row r="34" spans="1:7" ht="15.75" thickTop="1" x14ac:dyDescent="0.25">
      <c r="A34" s="240"/>
      <c r="B34" s="241"/>
      <c r="C34" s="171"/>
      <c r="D34" s="171"/>
      <c r="E34" s="171"/>
      <c r="F34" s="171"/>
      <c r="G34" s="170"/>
    </row>
    <row r="35" spans="1:7" x14ac:dyDescent="0.25">
      <c r="A35" s="240"/>
      <c r="B35" s="241"/>
      <c r="C35" s="255" t="s">
        <v>171</v>
      </c>
      <c r="D35" s="255" t="s">
        <v>172</v>
      </c>
      <c r="E35" s="255" t="s">
        <v>7</v>
      </c>
      <c r="F35" s="388"/>
      <c r="G35" s="389"/>
    </row>
    <row r="36" spans="1:7" x14ac:dyDescent="0.25">
      <c r="A36" s="240"/>
      <c r="B36" s="241"/>
      <c r="C36" s="265"/>
      <c r="D36" s="265"/>
      <c r="E36" s="255"/>
      <c r="F36" s="181"/>
      <c r="G36" s="182"/>
    </row>
    <row r="37" spans="1:7" x14ac:dyDescent="0.25">
      <c r="A37" s="240"/>
      <c r="B37" s="241" t="s">
        <v>34</v>
      </c>
      <c r="C37" s="265">
        <v>28036414.460000001</v>
      </c>
      <c r="D37" s="265">
        <v>17512260.250000004</v>
      </c>
      <c r="E37" s="172">
        <v>45548674.710000008</v>
      </c>
      <c r="F37" s="181"/>
      <c r="G37" s="184"/>
    </row>
    <row r="38" spans="1:7" x14ac:dyDescent="0.25">
      <c r="A38" s="240"/>
      <c r="B38" s="241"/>
      <c r="C38" s="265"/>
      <c r="D38" s="265"/>
      <c r="E38" s="172"/>
      <c r="F38" s="181"/>
      <c r="G38" s="184"/>
    </row>
    <row r="39" spans="1:7" x14ac:dyDescent="0.25">
      <c r="A39" s="240"/>
      <c r="B39" s="241" t="s">
        <v>35</v>
      </c>
      <c r="C39" s="265">
        <v>5425459.5900000008</v>
      </c>
      <c r="D39" s="265">
        <v>3741153.9200000004</v>
      </c>
      <c r="E39" s="172">
        <v>9166613.5100000016</v>
      </c>
      <c r="F39" s="181"/>
      <c r="G39" s="184"/>
    </row>
    <row r="40" spans="1:7" x14ac:dyDescent="0.25">
      <c r="A40" s="240"/>
      <c r="B40" s="241"/>
      <c r="C40" s="265"/>
      <c r="D40" s="265"/>
      <c r="E40" s="172"/>
      <c r="F40" s="181"/>
      <c r="G40" s="184"/>
    </row>
    <row r="41" spans="1:7" x14ac:dyDescent="0.25">
      <c r="A41" s="240"/>
      <c r="B41" s="241" t="s">
        <v>204</v>
      </c>
      <c r="C41" s="265">
        <v>1120157.3</v>
      </c>
      <c r="D41" s="265">
        <v>5948827.7399999993</v>
      </c>
      <c r="E41" s="172">
        <v>7068985.0399999991</v>
      </c>
      <c r="F41" s="181"/>
      <c r="G41" s="184"/>
    </row>
    <row r="42" spans="1:7" x14ac:dyDescent="0.25">
      <c r="A42" s="240"/>
      <c r="B42" s="241"/>
      <c r="C42" s="265"/>
      <c r="D42" s="265"/>
      <c r="E42" s="172"/>
      <c r="F42" s="181"/>
      <c r="G42" s="184"/>
    </row>
    <row r="43" spans="1:7" x14ac:dyDescent="0.25">
      <c r="A43" s="240"/>
      <c r="B43" s="241" t="s">
        <v>36</v>
      </c>
      <c r="C43" s="265">
        <v>39126166.879999995</v>
      </c>
      <c r="D43" s="265">
        <v>19896030.140000001</v>
      </c>
      <c r="E43" s="172">
        <v>59022197.019999996</v>
      </c>
      <c r="F43" s="181"/>
      <c r="G43" s="184"/>
    </row>
    <row r="44" spans="1:7" x14ac:dyDescent="0.25">
      <c r="A44" s="240"/>
      <c r="B44" s="241"/>
      <c r="C44" s="265"/>
      <c r="D44" s="265"/>
      <c r="E44" s="172"/>
      <c r="F44" s="181"/>
      <c r="G44" s="184"/>
    </row>
    <row r="45" spans="1:7" x14ac:dyDescent="0.25">
      <c r="A45" s="240"/>
      <c r="B45" s="241" t="s">
        <v>37</v>
      </c>
      <c r="C45" s="265">
        <v>4353250.9800000004</v>
      </c>
      <c r="D45" s="265">
        <v>1539658.7399999998</v>
      </c>
      <c r="E45" s="172">
        <v>5892909.7200000007</v>
      </c>
      <c r="F45" s="181"/>
      <c r="G45" s="184"/>
    </row>
    <row r="46" spans="1:7" x14ac:dyDescent="0.25">
      <c r="A46" s="240"/>
      <c r="B46" s="241"/>
      <c r="C46" s="339"/>
      <c r="D46" s="265"/>
      <c r="E46" s="172"/>
      <c r="F46" s="181"/>
      <c r="G46" s="184"/>
    </row>
    <row r="47" spans="1:7" x14ac:dyDescent="0.25">
      <c r="A47" s="240"/>
      <c r="B47" s="241" t="s">
        <v>38</v>
      </c>
      <c r="C47" s="265">
        <v>852290.85000000009</v>
      </c>
      <c r="D47" s="265">
        <v>6461322.29</v>
      </c>
      <c r="E47" s="172">
        <v>7313613.1400000006</v>
      </c>
      <c r="F47" s="181"/>
      <c r="G47" s="184"/>
    </row>
    <row r="48" spans="1:7" x14ac:dyDescent="0.25">
      <c r="A48" s="240"/>
      <c r="B48" s="241"/>
      <c r="C48" s="339"/>
      <c r="D48" s="265"/>
      <c r="E48" s="172"/>
      <c r="F48" s="181"/>
      <c r="G48" s="184"/>
    </row>
    <row r="49" spans="1:10" x14ac:dyDescent="0.25">
      <c r="A49" s="240"/>
      <c r="B49" s="241"/>
      <c r="C49" s="339"/>
      <c r="D49" s="265"/>
      <c r="E49" s="32"/>
      <c r="F49" s="181"/>
      <c r="G49" s="184"/>
    </row>
    <row r="50" spans="1:10" x14ac:dyDescent="0.25">
      <c r="A50" s="240"/>
      <c r="B50" s="241"/>
      <c r="C50" s="339"/>
      <c r="D50" s="265"/>
      <c r="E50" s="32"/>
      <c r="F50" s="181"/>
      <c r="G50" s="184"/>
    </row>
    <row r="51" spans="1:10" x14ac:dyDescent="0.25">
      <c r="A51" s="240"/>
      <c r="B51" s="172" t="s">
        <v>7</v>
      </c>
      <c r="C51" s="420">
        <v>78913740.059999987</v>
      </c>
      <c r="D51" s="32">
        <v>55099253.080000006</v>
      </c>
      <c r="E51" s="32">
        <v>134012993.14</v>
      </c>
      <c r="F51" s="394"/>
      <c r="G51" s="256">
        <v>0.18990302965006697</v>
      </c>
      <c r="I51" s="168">
        <v>0</v>
      </c>
      <c r="J51" s="168">
        <v>0</v>
      </c>
    </row>
    <row r="52" spans="1:10" x14ac:dyDescent="0.25">
      <c r="A52" s="240"/>
      <c r="B52" s="241"/>
      <c r="C52" s="181"/>
      <c r="D52" s="181"/>
      <c r="E52" s="255"/>
      <c r="F52" s="181"/>
      <c r="G52" s="184"/>
    </row>
    <row r="53" spans="1:10" x14ac:dyDescent="0.25">
      <c r="A53" s="240"/>
      <c r="B53" s="267"/>
      <c r="C53" s="108"/>
      <c r="D53" s="108"/>
      <c r="E53" s="189"/>
      <c r="F53" s="189"/>
      <c r="G53" s="395"/>
    </row>
    <row r="54" spans="1:10" ht="15.75" thickBot="1" x14ac:dyDescent="0.3">
      <c r="A54" s="240"/>
      <c r="B54" s="241"/>
      <c r="C54" s="171"/>
      <c r="D54" s="171"/>
      <c r="E54" s="171"/>
      <c r="F54" s="171"/>
      <c r="G54" s="170"/>
    </row>
    <row r="55" spans="1:10" ht="15.75" thickTop="1" x14ac:dyDescent="0.25">
      <c r="A55" s="246"/>
      <c r="B55" s="247"/>
      <c r="C55" s="175"/>
      <c r="D55" s="176"/>
      <c r="E55" s="176"/>
      <c r="F55" s="176"/>
      <c r="G55" s="177"/>
    </row>
    <row r="56" spans="1:10" x14ac:dyDescent="0.25">
      <c r="A56" s="413" t="s">
        <v>173</v>
      </c>
      <c r="B56" s="268"/>
      <c r="C56" s="387"/>
      <c r="D56" s="388"/>
      <c r="E56" s="269"/>
      <c r="F56" s="269"/>
      <c r="G56" s="395">
        <v>705691706.90401745</v>
      </c>
    </row>
    <row r="57" spans="1:10" ht="15.75" thickBot="1" x14ac:dyDescent="0.3">
      <c r="A57" s="249"/>
      <c r="B57" s="250"/>
      <c r="C57" s="270"/>
      <c r="D57" s="271"/>
      <c r="E57" s="271"/>
      <c r="F57" s="271"/>
      <c r="G57" s="272"/>
    </row>
    <row r="58" spans="1:10" ht="15.75" thickTop="1" x14ac:dyDescent="0.25"/>
    <row r="60" spans="1:10" x14ac:dyDescent="0.25">
      <c r="G60" s="167">
        <v>5.4017409682273865E-2</v>
      </c>
    </row>
  </sheetData>
  <mergeCells count="3">
    <mergeCell ref="C5:G5"/>
    <mergeCell ref="C9:G9"/>
    <mergeCell ref="C32:G32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69"/>
  <sheetViews>
    <sheetView showGridLines="0" topLeftCell="A13" workbookViewId="0">
      <selection activeCell="F39" sqref="F39"/>
    </sheetView>
  </sheetViews>
  <sheetFormatPr baseColWidth="10" defaultRowHeight="15" x14ac:dyDescent="0.25"/>
  <cols>
    <col min="1" max="1" width="36.85546875" style="1" bestFit="1" customWidth="1"/>
    <col min="2" max="2" width="40" style="1" bestFit="1" customWidth="1"/>
    <col min="3" max="3" width="14" style="1" customWidth="1"/>
    <col min="4" max="4" width="15.42578125" style="1" customWidth="1"/>
    <col min="5" max="5" width="22.85546875" style="1" bestFit="1" customWidth="1"/>
    <col min="6" max="16384" width="11.42578125" style="1"/>
  </cols>
  <sheetData>
    <row r="1" spans="1:6" ht="15.75" thickTop="1" x14ac:dyDescent="0.25">
      <c r="A1" s="279"/>
      <c r="B1" s="280"/>
      <c r="C1" s="281"/>
      <c r="D1" s="281"/>
      <c r="E1" s="281"/>
      <c r="F1" s="282"/>
    </row>
    <row r="2" spans="1:6" x14ac:dyDescent="0.25">
      <c r="A2" s="196"/>
      <c r="B2" s="283"/>
      <c r="C2" s="265"/>
      <c r="D2" s="265"/>
      <c r="E2" s="265"/>
      <c r="F2" s="284"/>
    </row>
    <row r="3" spans="1:6" x14ac:dyDescent="0.25">
      <c r="A3" s="196"/>
      <c r="B3" s="391"/>
      <c r="C3" s="390" t="s">
        <v>182</v>
      </c>
      <c r="D3" s="391"/>
      <c r="E3" s="391"/>
      <c r="F3" s="392"/>
    </row>
    <row r="4" spans="1:6" x14ac:dyDescent="0.25">
      <c r="A4" s="196"/>
      <c r="B4" s="286"/>
      <c r="C4" s="286"/>
      <c r="D4" s="286"/>
      <c r="E4" s="286"/>
      <c r="F4" s="287"/>
    </row>
    <row r="5" spans="1:6" x14ac:dyDescent="0.25">
      <c r="A5" s="196"/>
      <c r="B5" s="391"/>
      <c r="C5" s="391" t="s">
        <v>169</v>
      </c>
      <c r="D5" s="391"/>
      <c r="E5" s="391"/>
      <c r="F5" s="392"/>
    </row>
    <row r="6" spans="1:6" x14ac:dyDescent="0.25">
      <c r="A6" s="196"/>
      <c r="B6" s="288"/>
      <c r="C6" s="289"/>
      <c r="D6" s="289"/>
      <c r="E6" s="289"/>
      <c r="F6" s="284"/>
    </row>
    <row r="7" spans="1:6" x14ac:dyDescent="0.25">
      <c r="A7" s="290"/>
      <c r="B7" s="291"/>
      <c r="C7" s="291"/>
      <c r="D7" s="108"/>
      <c r="E7" s="108"/>
      <c r="F7" s="395"/>
    </row>
    <row r="8" spans="1:6" x14ac:dyDescent="0.25">
      <c r="A8" s="190"/>
      <c r="B8" s="292"/>
      <c r="C8" s="292"/>
      <c r="D8" s="292"/>
      <c r="E8" s="292"/>
      <c r="F8" s="293"/>
    </row>
    <row r="9" spans="1:6" x14ac:dyDescent="0.25">
      <c r="A9" s="190"/>
      <c r="B9" s="294" t="s">
        <v>225</v>
      </c>
      <c r="C9" s="659" t="s">
        <v>46</v>
      </c>
      <c r="D9" s="659"/>
      <c r="E9" s="393" t="s">
        <v>206</v>
      </c>
      <c r="F9" s="296"/>
    </row>
    <row r="10" spans="1:6" x14ac:dyDescent="0.25">
      <c r="A10" s="190"/>
      <c r="B10" s="108"/>
      <c r="C10" s="297"/>
      <c r="D10" s="393"/>
      <c r="E10" s="297"/>
      <c r="F10" s="245"/>
    </row>
    <row r="11" spans="1:6" x14ac:dyDescent="0.25">
      <c r="A11" s="190"/>
      <c r="B11" s="108"/>
      <c r="C11" s="393" t="s">
        <v>47</v>
      </c>
      <c r="D11" s="393" t="s">
        <v>5</v>
      </c>
      <c r="E11" s="297"/>
      <c r="F11" s="284"/>
    </row>
    <row r="12" spans="1:6" x14ac:dyDescent="0.25">
      <c r="A12" s="290"/>
      <c r="B12" s="298"/>
      <c r="C12" s="299" t="s">
        <v>48</v>
      </c>
      <c r="D12" s="415" t="s">
        <v>199</v>
      </c>
      <c r="E12" s="299" t="s">
        <v>48</v>
      </c>
      <c r="F12" s="300"/>
    </row>
    <row r="13" spans="1:6" x14ac:dyDescent="0.25">
      <c r="A13" s="190"/>
      <c r="B13" s="301"/>
      <c r="C13" s="302"/>
      <c r="D13" s="222"/>
      <c r="E13" s="222"/>
      <c r="F13" s="389"/>
    </row>
    <row r="14" spans="1:6" x14ac:dyDescent="0.25">
      <c r="A14" s="190"/>
      <c r="B14" s="241" t="s">
        <v>34</v>
      </c>
      <c r="C14" s="387">
        <v>961.5408539732199</v>
      </c>
      <c r="D14" s="388">
        <v>723.71574064248466</v>
      </c>
      <c r="E14" s="388">
        <v>612.40680470309849</v>
      </c>
      <c r="F14" s="182"/>
    </row>
    <row r="15" spans="1:6" x14ac:dyDescent="0.25">
      <c r="A15" s="190"/>
      <c r="B15" s="241"/>
      <c r="C15" s="387"/>
      <c r="D15" s="388"/>
      <c r="E15" s="388"/>
      <c r="F15" s="182"/>
    </row>
    <row r="16" spans="1:6" x14ac:dyDescent="0.25">
      <c r="A16" s="190"/>
      <c r="B16" s="241" t="s">
        <v>35</v>
      </c>
      <c r="C16" s="387">
        <v>764.00638953410567</v>
      </c>
      <c r="D16" s="388">
        <v>559.70932156894298</v>
      </c>
      <c r="E16" s="388">
        <v>123.24609937278578</v>
      </c>
      <c r="F16" s="182"/>
    </row>
    <row r="17" spans="1:6" x14ac:dyDescent="0.25">
      <c r="A17" s="190"/>
      <c r="B17" s="241"/>
      <c r="C17" s="387"/>
      <c r="D17" s="388"/>
      <c r="E17" s="388"/>
      <c r="F17" s="182"/>
    </row>
    <row r="18" spans="1:6" x14ac:dyDescent="0.25">
      <c r="A18" s="190"/>
      <c r="B18" s="241" t="s">
        <v>204</v>
      </c>
      <c r="C18" s="387">
        <v>519.13035864587732</v>
      </c>
      <c r="D18" s="388">
        <v>799.15060956335662</v>
      </c>
      <c r="E18" s="388">
        <v>95.043260169542791</v>
      </c>
      <c r="F18" s="182"/>
    </row>
    <row r="19" spans="1:6" x14ac:dyDescent="0.25">
      <c r="A19" s="190"/>
      <c r="B19" s="241"/>
      <c r="C19" s="387"/>
      <c r="D19" s="388"/>
      <c r="E19" s="388"/>
      <c r="F19" s="182"/>
    </row>
    <row r="20" spans="1:6" x14ac:dyDescent="0.25">
      <c r="A20" s="190"/>
      <c r="B20" s="241" t="s">
        <v>36</v>
      </c>
      <c r="C20" s="387">
        <v>471.73271914296782</v>
      </c>
      <c r="D20" s="388">
        <v>586.1980602008914</v>
      </c>
      <c r="E20" s="388">
        <v>793.55975368563986</v>
      </c>
      <c r="F20" s="182"/>
    </row>
    <row r="21" spans="1:6" x14ac:dyDescent="0.25">
      <c r="A21" s="190"/>
      <c r="B21" s="241"/>
      <c r="C21" s="387"/>
      <c r="D21" s="388"/>
      <c r="E21" s="388"/>
      <c r="F21" s="182"/>
    </row>
    <row r="22" spans="1:6" x14ac:dyDescent="0.25">
      <c r="A22" s="190"/>
      <c r="B22" s="241" t="s">
        <v>37</v>
      </c>
      <c r="C22" s="387">
        <v>175.26727321459441</v>
      </c>
      <c r="D22" s="388">
        <v>74.525965832003649</v>
      </c>
      <c r="E22" s="388">
        <v>79.230801664504256</v>
      </c>
      <c r="F22" s="182"/>
    </row>
    <row r="23" spans="1:6" x14ac:dyDescent="0.25">
      <c r="A23" s="190"/>
      <c r="B23" s="241"/>
      <c r="C23" s="387"/>
      <c r="D23" s="388"/>
      <c r="E23" s="388"/>
      <c r="F23" s="182"/>
    </row>
    <row r="24" spans="1:6" x14ac:dyDescent="0.25">
      <c r="A24" s="190"/>
      <c r="B24" s="241" t="s">
        <v>38</v>
      </c>
      <c r="C24" s="387">
        <v>1107.5791144499615</v>
      </c>
      <c r="D24" s="388">
        <v>3572.4072839979394</v>
      </c>
      <c r="E24" s="388">
        <v>98.332311146665958</v>
      </c>
      <c r="F24" s="182"/>
    </row>
    <row r="25" spans="1:6" x14ac:dyDescent="0.25">
      <c r="A25" s="190"/>
      <c r="B25" s="241"/>
      <c r="C25" s="304"/>
      <c r="D25" s="305"/>
      <c r="E25" s="305"/>
      <c r="F25" s="182"/>
    </row>
    <row r="26" spans="1:6" x14ac:dyDescent="0.25">
      <c r="A26" s="190"/>
      <c r="B26" s="241"/>
      <c r="C26" s="197"/>
      <c r="D26" s="303"/>
      <c r="E26" s="303"/>
      <c r="F26" s="182"/>
    </row>
    <row r="27" spans="1:6" x14ac:dyDescent="0.25">
      <c r="A27" s="306"/>
      <c r="B27" s="307"/>
      <c r="C27" s="308"/>
      <c r="D27" s="308"/>
      <c r="E27" s="308"/>
      <c r="F27" s="309"/>
    </row>
    <row r="28" spans="1:6" x14ac:dyDescent="0.25">
      <c r="A28" s="190"/>
      <c r="B28" s="310" t="s">
        <v>7</v>
      </c>
      <c r="C28" s="37">
        <v>3999.2567089607264</v>
      </c>
      <c r="D28" s="37">
        <v>6315.7069818056189</v>
      </c>
      <c r="E28" s="37">
        <v>1801.8190307422371</v>
      </c>
      <c r="F28" s="182"/>
    </row>
    <row r="29" spans="1:6" x14ac:dyDescent="0.25">
      <c r="A29" s="290"/>
      <c r="B29" s="311"/>
      <c r="C29" s="192"/>
      <c r="D29" s="192"/>
      <c r="E29" s="192"/>
      <c r="F29" s="312"/>
    </row>
    <row r="30" spans="1:6" x14ac:dyDescent="0.25">
      <c r="A30" s="190"/>
      <c r="B30" s="283"/>
      <c r="C30" s="181"/>
      <c r="D30" s="181"/>
      <c r="E30" s="388"/>
      <c r="F30" s="182"/>
    </row>
    <row r="31" spans="1:6" x14ac:dyDescent="0.25">
      <c r="A31" s="190"/>
      <c r="B31" s="294" t="s">
        <v>49</v>
      </c>
      <c r="C31" s="76">
        <v>74376.5</v>
      </c>
      <c r="D31" s="76">
        <v>43420</v>
      </c>
      <c r="E31" s="394"/>
      <c r="F31" s="182"/>
    </row>
    <row r="32" spans="1:6" x14ac:dyDescent="0.25">
      <c r="A32" s="190"/>
      <c r="B32" s="311"/>
      <c r="C32" s="313"/>
      <c r="D32" s="313"/>
      <c r="E32" s="313"/>
      <c r="F32" s="314"/>
    </row>
    <row r="33" spans="1:6" x14ac:dyDescent="0.25">
      <c r="A33" s="306"/>
      <c r="B33" s="315"/>
      <c r="C33" s="187"/>
      <c r="D33" s="181"/>
      <c r="E33" s="181"/>
      <c r="F33" s="182"/>
    </row>
    <row r="34" spans="1:6" x14ac:dyDescent="0.25">
      <c r="A34" s="190"/>
      <c r="B34" s="316" t="s">
        <v>50</v>
      </c>
      <c r="C34" s="222"/>
      <c r="D34" s="222"/>
      <c r="E34" s="181"/>
      <c r="F34" s="182"/>
    </row>
    <row r="35" spans="1:6" x14ac:dyDescent="0.25">
      <c r="A35" s="190"/>
      <c r="B35" s="317"/>
      <c r="C35" s="318"/>
      <c r="D35" s="222"/>
      <c r="E35" s="319"/>
      <c r="F35" s="182"/>
    </row>
    <row r="36" spans="1:6" x14ac:dyDescent="0.25">
      <c r="A36" s="190"/>
      <c r="B36" s="320" t="s">
        <v>177</v>
      </c>
      <c r="C36" s="387">
        <v>0.46173290710219594</v>
      </c>
      <c r="D36" s="388">
        <v>7.5618903847413516E-2</v>
      </c>
      <c r="E36" s="319">
        <v>0</v>
      </c>
      <c r="F36" s="182"/>
    </row>
    <row r="37" spans="1:6" x14ac:dyDescent="0.25">
      <c r="A37" s="190"/>
      <c r="B37" s="320"/>
      <c r="C37" s="387"/>
      <c r="D37" s="388"/>
      <c r="E37" s="388"/>
      <c r="F37" s="389"/>
    </row>
    <row r="38" spans="1:6" x14ac:dyDescent="0.25">
      <c r="A38" s="190"/>
      <c r="B38" s="283" t="s">
        <v>52</v>
      </c>
      <c r="C38" s="387">
        <v>0.78290005579116739</v>
      </c>
      <c r="D38" s="388">
        <v>1.5065502148910788E-2</v>
      </c>
      <c r="E38" s="181"/>
      <c r="F38" s="182"/>
    </row>
    <row r="39" spans="1:6" x14ac:dyDescent="0.25">
      <c r="A39" s="290"/>
      <c r="B39" s="321"/>
      <c r="C39" s="191"/>
      <c r="D39" s="192"/>
      <c r="E39" s="192"/>
      <c r="F39" s="312"/>
    </row>
    <row r="40" spans="1:6" x14ac:dyDescent="0.25">
      <c r="A40" s="190"/>
      <c r="B40" s="283"/>
      <c r="C40" s="388"/>
      <c r="D40" s="181"/>
      <c r="E40" s="388"/>
      <c r="F40" s="182"/>
    </row>
    <row r="41" spans="1:6" x14ac:dyDescent="0.25">
      <c r="A41" s="190"/>
      <c r="B41" s="294" t="s">
        <v>53</v>
      </c>
      <c r="C41" s="76">
        <v>20090930</v>
      </c>
      <c r="D41" s="181"/>
      <c r="E41" s="181"/>
      <c r="F41" s="182"/>
    </row>
    <row r="42" spans="1:6" x14ac:dyDescent="0.25">
      <c r="A42" s="190"/>
      <c r="B42" s="294"/>
      <c r="C42" s="76"/>
      <c r="D42" s="181"/>
      <c r="E42" s="181"/>
      <c r="F42" s="182"/>
    </row>
    <row r="43" spans="1:6" x14ac:dyDescent="0.25">
      <c r="A43" s="190"/>
      <c r="B43" s="294" t="s">
        <v>54</v>
      </c>
      <c r="C43" s="76">
        <v>11774710</v>
      </c>
      <c r="D43" s="181"/>
      <c r="E43" s="181"/>
      <c r="F43" s="182"/>
    </row>
    <row r="44" spans="1:6" x14ac:dyDescent="0.25">
      <c r="A44" s="190"/>
      <c r="B44" s="322"/>
      <c r="C44" s="323"/>
      <c r="D44" s="181"/>
      <c r="E44" s="181"/>
      <c r="F44" s="182"/>
    </row>
    <row r="45" spans="1:6" x14ac:dyDescent="0.25">
      <c r="A45" s="306"/>
      <c r="B45" s="315"/>
      <c r="C45" s="324"/>
      <c r="D45" s="325"/>
      <c r="E45" s="326"/>
      <c r="F45" s="309"/>
    </row>
    <row r="46" spans="1:6" x14ac:dyDescent="0.25">
      <c r="A46" s="190"/>
      <c r="B46" s="327" t="s">
        <v>55</v>
      </c>
      <c r="C46" s="265"/>
      <c r="D46" s="181"/>
      <c r="E46" s="388"/>
      <c r="F46" s="182"/>
    </row>
    <row r="47" spans="1:6" x14ac:dyDescent="0.25">
      <c r="A47" s="190"/>
      <c r="B47" s="320"/>
      <c r="C47" s="265"/>
      <c r="D47" s="181"/>
      <c r="E47" s="388"/>
      <c r="F47" s="182"/>
    </row>
    <row r="48" spans="1:6" x14ac:dyDescent="0.25">
      <c r="A48" s="190"/>
      <c r="B48" s="320" t="s">
        <v>56</v>
      </c>
      <c r="C48" s="388">
        <v>5.6546125749280893</v>
      </c>
      <c r="D48" s="181"/>
      <c r="E48" s="388"/>
      <c r="F48" s="182"/>
    </row>
    <row r="49" spans="1:6" x14ac:dyDescent="0.25">
      <c r="A49" s="190"/>
      <c r="B49" s="320"/>
      <c r="C49" s="388"/>
      <c r="D49" s="181"/>
      <c r="E49" s="388"/>
      <c r="F49" s="182"/>
    </row>
    <row r="50" spans="1:6" x14ac:dyDescent="0.25">
      <c r="A50" s="190"/>
      <c r="B50" s="320" t="s">
        <v>57</v>
      </c>
      <c r="C50" s="388">
        <v>9.6483416933410684</v>
      </c>
      <c r="D50" s="181"/>
      <c r="E50" s="388"/>
      <c r="F50" s="182"/>
    </row>
    <row r="51" spans="1:6" x14ac:dyDescent="0.25">
      <c r="A51" s="190"/>
      <c r="B51" s="320"/>
      <c r="C51" s="387"/>
      <c r="D51" s="181"/>
      <c r="E51" s="388"/>
      <c r="F51" s="182"/>
    </row>
    <row r="52" spans="1:6" x14ac:dyDescent="0.25">
      <c r="A52" s="190"/>
      <c r="B52" s="320" t="s">
        <v>178</v>
      </c>
      <c r="C52" s="387">
        <v>33.718411526908092</v>
      </c>
      <c r="D52" s="181"/>
      <c r="E52" s="283"/>
      <c r="F52" s="182"/>
    </row>
    <row r="53" spans="1:6" x14ac:dyDescent="0.25">
      <c r="A53" s="190"/>
      <c r="B53" s="320"/>
      <c r="C53" s="387"/>
      <c r="D53" s="181"/>
      <c r="E53" s="283"/>
      <c r="F53" s="182"/>
    </row>
    <row r="54" spans="1:6" x14ac:dyDescent="0.25">
      <c r="A54" s="190"/>
      <c r="B54" s="320" t="s">
        <v>58</v>
      </c>
      <c r="C54" s="387">
        <v>57.250014268631652</v>
      </c>
      <c r="D54" s="181"/>
      <c r="E54" s="283"/>
      <c r="F54" s="182"/>
    </row>
    <row r="55" spans="1:6" x14ac:dyDescent="0.25">
      <c r="A55" s="290"/>
      <c r="B55" s="321"/>
      <c r="C55" s="328"/>
      <c r="D55" s="192"/>
      <c r="E55" s="311"/>
      <c r="F55" s="312"/>
    </row>
    <row r="56" spans="1:6" x14ac:dyDescent="0.25">
      <c r="A56" s="190"/>
      <c r="B56" s="301"/>
      <c r="C56" s="388"/>
      <c r="D56" s="181"/>
      <c r="E56" s="283"/>
      <c r="F56" s="182"/>
    </row>
    <row r="57" spans="1:6" x14ac:dyDescent="0.25">
      <c r="A57" s="190"/>
      <c r="B57" s="327" t="s">
        <v>59</v>
      </c>
      <c r="C57" s="387"/>
      <c r="D57" s="181"/>
      <c r="E57" s="283"/>
      <c r="F57" s="182"/>
    </row>
    <row r="58" spans="1:6" x14ac:dyDescent="0.25">
      <c r="A58" s="190"/>
      <c r="B58" s="320"/>
      <c r="C58" s="387"/>
      <c r="D58" s="181"/>
      <c r="E58" s="283"/>
      <c r="F58" s="182"/>
    </row>
    <row r="59" spans="1:6" x14ac:dyDescent="0.25">
      <c r="A59" s="190"/>
      <c r="B59" s="317" t="s">
        <v>60</v>
      </c>
      <c r="C59" s="387">
        <v>25.357376040683807</v>
      </c>
      <c r="D59" s="222"/>
      <c r="E59" s="283"/>
      <c r="F59" s="182"/>
    </row>
    <row r="60" spans="1:6" x14ac:dyDescent="0.25">
      <c r="A60" s="190"/>
      <c r="B60" s="317"/>
      <c r="C60" s="197"/>
      <c r="D60" s="222"/>
      <c r="E60" s="265"/>
      <c r="F60" s="182"/>
    </row>
    <row r="61" spans="1:6" x14ac:dyDescent="0.25">
      <c r="A61" s="190"/>
      <c r="B61" s="317" t="s">
        <v>61</v>
      </c>
      <c r="C61" s="387">
        <v>916.30985503933823</v>
      </c>
      <c r="D61" s="222"/>
      <c r="E61" s="266"/>
      <c r="F61" s="173"/>
    </row>
    <row r="62" spans="1:6" x14ac:dyDescent="0.25">
      <c r="A62" s="190"/>
      <c r="B62" s="320"/>
      <c r="C62" s="387"/>
      <c r="D62" s="181"/>
      <c r="E62" s="265"/>
      <c r="F62" s="182"/>
    </row>
    <row r="63" spans="1:6" x14ac:dyDescent="0.25">
      <c r="A63" s="190"/>
      <c r="B63" s="320" t="s">
        <v>179</v>
      </c>
      <c r="C63" s="387">
        <v>73.025792635232619</v>
      </c>
      <c r="D63" s="181"/>
      <c r="E63" s="265"/>
      <c r="F63" s="182"/>
    </row>
    <row r="64" spans="1:6" x14ac:dyDescent="0.25">
      <c r="A64" s="190"/>
      <c r="B64" s="268"/>
      <c r="C64" s="387"/>
      <c r="D64" s="388"/>
      <c r="E64" s="329"/>
      <c r="F64" s="182"/>
    </row>
    <row r="65" spans="1:6" x14ac:dyDescent="0.25">
      <c r="A65" s="190"/>
      <c r="B65" s="267" t="s">
        <v>62</v>
      </c>
      <c r="C65" s="387">
        <v>73.125571834040912</v>
      </c>
      <c r="D65" s="222"/>
      <c r="E65" s="108"/>
      <c r="F65" s="330"/>
    </row>
    <row r="66" spans="1:6" x14ac:dyDescent="0.25">
      <c r="A66" s="190"/>
      <c r="B66" s="330"/>
      <c r="C66" s="331"/>
      <c r="D66" s="222"/>
      <c r="E66" s="108"/>
      <c r="F66" s="330"/>
    </row>
    <row r="67" spans="1:6" x14ac:dyDescent="0.25">
      <c r="A67" s="190"/>
      <c r="B67" s="330"/>
      <c r="C67" s="108"/>
      <c r="D67" s="222"/>
      <c r="E67" s="108"/>
      <c r="F67" s="330"/>
    </row>
    <row r="68" spans="1:6" ht="15.75" thickBot="1" x14ac:dyDescent="0.3">
      <c r="A68" s="332"/>
      <c r="B68" s="333"/>
      <c r="C68" s="334"/>
      <c r="D68" s="334"/>
      <c r="E68" s="334"/>
      <c r="F68" s="333"/>
    </row>
    <row r="69" spans="1:6" ht="15.75" thickTop="1" x14ac:dyDescent="0.25"/>
  </sheetData>
  <mergeCells count="1">
    <mergeCell ref="C9:D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L41"/>
  <sheetViews>
    <sheetView showGridLines="0" workbookViewId="0">
      <selection activeCell="B9" sqref="B9:D9"/>
    </sheetView>
  </sheetViews>
  <sheetFormatPr baseColWidth="10" defaultRowHeight="12" x14ac:dyDescent="0.2"/>
  <cols>
    <col min="1" max="1" width="36" style="368" bestFit="1" customWidth="1"/>
    <col min="2" max="2" width="16.85546875" style="377" bestFit="1" customWidth="1"/>
    <col min="3" max="3" width="17" style="377" bestFit="1" customWidth="1"/>
    <col min="4" max="4" width="15.140625" style="377" bestFit="1" customWidth="1"/>
    <col min="5" max="5" width="16.85546875" style="377" bestFit="1" customWidth="1"/>
    <col min="6" max="6" width="20.28515625" style="377" bestFit="1" customWidth="1"/>
    <col min="7" max="7" width="19.7109375" style="377" customWidth="1"/>
    <col min="8" max="8" width="16.85546875" style="377" bestFit="1" customWidth="1"/>
    <col min="9" max="9" width="13.7109375" style="368" bestFit="1" customWidth="1"/>
    <col min="10" max="10" width="14.42578125" style="368" bestFit="1" customWidth="1"/>
    <col min="11" max="16384" width="11.42578125" style="368"/>
  </cols>
  <sheetData>
    <row r="2" spans="1:12" s="373" customFormat="1" ht="20.100000000000001" customHeight="1" x14ac:dyDescent="0.2">
      <c r="A2" s="378" t="s">
        <v>170</v>
      </c>
      <c r="B2" s="627" t="s">
        <v>8</v>
      </c>
      <c r="C2" s="627"/>
      <c r="D2" s="627"/>
      <c r="E2" s="627"/>
      <c r="F2" s="627"/>
      <c r="G2" s="623" t="s">
        <v>227</v>
      </c>
      <c r="H2" s="623"/>
      <c r="J2" s="100"/>
      <c r="K2" s="100"/>
      <c r="L2" s="100"/>
    </row>
    <row r="3" spans="1:12" ht="12.75" thickBot="1" x14ac:dyDescent="0.25"/>
    <row r="4" spans="1:12" ht="12.75" thickTop="1" x14ac:dyDescent="0.2">
      <c r="A4" s="444"/>
      <c r="B4" s="642" t="s">
        <v>262</v>
      </c>
      <c r="C4" s="643"/>
      <c r="D4" s="643"/>
      <c r="E4" s="644"/>
      <c r="F4" s="456"/>
      <c r="G4" s="457"/>
      <c r="H4" s="485"/>
      <c r="I4" s="481"/>
    </row>
    <row r="5" spans="1:12" ht="15.75" customHeight="1" thickBot="1" x14ac:dyDescent="0.25">
      <c r="A5" s="445" t="s">
        <v>0</v>
      </c>
      <c r="B5" s="459" t="s">
        <v>1</v>
      </c>
      <c r="C5" s="459" t="s">
        <v>2</v>
      </c>
      <c r="D5" s="459" t="s">
        <v>3</v>
      </c>
      <c r="E5" s="459" t="s">
        <v>4</v>
      </c>
      <c r="F5" s="461" t="s">
        <v>5</v>
      </c>
      <c r="G5" s="461" t="s">
        <v>6</v>
      </c>
      <c r="H5" s="486" t="s">
        <v>7</v>
      </c>
      <c r="I5" s="481"/>
    </row>
    <row r="6" spans="1:12" ht="15.75" customHeight="1" thickTop="1" x14ac:dyDescent="0.2">
      <c r="A6" s="556" t="s">
        <v>9</v>
      </c>
      <c r="B6" s="557"/>
      <c r="C6" s="557"/>
      <c r="D6" s="557"/>
      <c r="E6" s="557"/>
      <c r="F6" s="557"/>
      <c r="G6" s="557"/>
      <c r="H6" s="558"/>
      <c r="I6" s="481"/>
    </row>
    <row r="7" spans="1:12" x14ac:dyDescent="0.2">
      <c r="A7" s="430" t="s">
        <v>245</v>
      </c>
      <c r="B7" s="465">
        <v>734835060.41999996</v>
      </c>
      <c r="C7" s="465">
        <v>6782308.6699999999</v>
      </c>
      <c r="D7" s="465">
        <v>167383015.83000001</v>
      </c>
      <c r="E7" s="466">
        <v>909000384.91999996</v>
      </c>
      <c r="F7" s="465"/>
      <c r="G7" s="465"/>
      <c r="H7" s="468">
        <v>909000384.91999996</v>
      </c>
      <c r="I7" s="481"/>
    </row>
    <row r="8" spans="1:12" x14ac:dyDescent="0.2">
      <c r="A8" s="448" t="s">
        <v>246</v>
      </c>
      <c r="B8" s="465">
        <v>373223870.10000002</v>
      </c>
      <c r="C8" s="465">
        <v>4938665.54</v>
      </c>
      <c r="D8" s="465">
        <v>136333279.46000001</v>
      </c>
      <c r="E8" s="468">
        <v>514495815.10000002</v>
      </c>
      <c r="F8" s="465"/>
      <c r="G8" s="467"/>
      <c r="H8" s="468">
        <v>514495815.10000002</v>
      </c>
      <c r="I8" s="481"/>
    </row>
    <row r="9" spans="1:12" x14ac:dyDescent="0.2">
      <c r="A9" s="448" t="s">
        <v>228</v>
      </c>
      <c r="B9" s="467">
        <v>1108058930.52</v>
      </c>
      <c r="C9" s="467">
        <v>11720974.210000001</v>
      </c>
      <c r="D9" s="467">
        <v>303716295.29000002</v>
      </c>
      <c r="E9" s="468">
        <v>1423496200.02</v>
      </c>
      <c r="F9" s="466"/>
      <c r="G9" s="468"/>
      <c r="H9" s="468">
        <v>1423496200.02</v>
      </c>
      <c r="I9" s="481"/>
    </row>
    <row r="10" spans="1:12" x14ac:dyDescent="0.2">
      <c r="A10" s="448" t="s">
        <v>247</v>
      </c>
      <c r="B10" s="467"/>
      <c r="C10" s="467"/>
      <c r="D10" s="467"/>
      <c r="E10" s="468"/>
      <c r="F10" s="465">
        <v>288914814.75999999</v>
      </c>
      <c r="G10" s="467"/>
      <c r="H10" s="468">
        <v>288914814.75999999</v>
      </c>
      <c r="I10" s="481"/>
    </row>
    <row r="11" spans="1:12" ht="12.75" thickBot="1" x14ac:dyDescent="0.25">
      <c r="A11" s="448" t="s">
        <v>249</v>
      </c>
      <c r="B11" s="559">
        <v>71162634.079999998</v>
      </c>
      <c r="C11" s="559">
        <v>619763.54</v>
      </c>
      <c r="D11" s="559">
        <v>21850265.829999998</v>
      </c>
      <c r="E11" s="560">
        <v>93632663.450000003</v>
      </c>
      <c r="F11" s="484">
        <v>491866.52</v>
      </c>
      <c r="G11" s="559"/>
      <c r="H11" s="478">
        <v>94124529.969999999</v>
      </c>
      <c r="I11" s="481"/>
    </row>
    <row r="12" spans="1:12" ht="13.5" thickTop="1" thickBot="1" x14ac:dyDescent="0.25">
      <c r="A12" s="372" t="s">
        <v>230</v>
      </c>
      <c r="B12" s="471">
        <v>1179221564.5999999</v>
      </c>
      <c r="C12" s="471">
        <v>12340737.75</v>
      </c>
      <c r="D12" s="471">
        <v>325566561.12</v>
      </c>
      <c r="E12" s="471">
        <v>1517128863.47</v>
      </c>
      <c r="F12" s="471">
        <v>289406681.27999997</v>
      </c>
      <c r="G12" s="471"/>
      <c r="H12" s="473">
        <v>1806535544.75</v>
      </c>
      <c r="I12" s="481"/>
    </row>
    <row r="13" spans="1:12" ht="12.75" thickTop="1" x14ac:dyDescent="0.2">
      <c r="A13" s="448" t="s">
        <v>231</v>
      </c>
      <c r="B13" s="487"/>
      <c r="C13" s="487"/>
      <c r="D13" s="487"/>
      <c r="E13" s="488"/>
      <c r="F13" s="489"/>
      <c r="G13" s="487"/>
      <c r="H13" s="488"/>
      <c r="I13" s="481"/>
    </row>
    <row r="14" spans="1:12" x14ac:dyDescent="0.2">
      <c r="A14" s="382" t="s">
        <v>232</v>
      </c>
      <c r="B14" s="467"/>
      <c r="C14" s="467"/>
      <c r="D14" s="467"/>
      <c r="E14" s="468"/>
      <c r="F14" s="465"/>
      <c r="G14" s="467"/>
      <c r="H14" s="468"/>
      <c r="I14" s="481"/>
    </row>
    <row r="15" spans="1:12" x14ac:dyDescent="0.2">
      <c r="A15" s="448" t="s">
        <v>250</v>
      </c>
      <c r="B15" s="467">
        <v>74963360.480000004</v>
      </c>
      <c r="C15" s="467">
        <v>2390015.94</v>
      </c>
      <c r="D15" s="467">
        <v>50834404.07</v>
      </c>
      <c r="E15" s="468">
        <v>128187780.48999999</v>
      </c>
      <c r="F15" s="465">
        <v>67089465.640000001</v>
      </c>
      <c r="G15" s="467"/>
      <c r="H15" s="468">
        <v>195277246.13</v>
      </c>
      <c r="I15" s="481"/>
    </row>
    <row r="16" spans="1:12" x14ac:dyDescent="0.2">
      <c r="A16" s="448" t="s">
        <v>251</v>
      </c>
      <c r="B16" s="467">
        <v>260279068</v>
      </c>
      <c r="C16" s="467">
        <v>27010442.91</v>
      </c>
      <c r="D16" s="467">
        <v>129453785</v>
      </c>
      <c r="E16" s="468">
        <v>416743296</v>
      </c>
      <c r="F16" s="465">
        <v>197138060</v>
      </c>
      <c r="G16" s="467"/>
      <c r="H16" s="468">
        <v>613881356</v>
      </c>
      <c r="I16" s="481"/>
    </row>
    <row r="17" spans="1:9" x14ac:dyDescent="0.2">
      <c r="A17" s="430" t="s">
        <v>233</v>
      </c>
      <c r="B17" s="467">
        <v>335242429</v>
      </c>
      <c r="C17" s="465">
        <v>29400458.850000001</v>
      </c>
      <c r="D17" s="467">
        <v>180288189</v>
      </c>
      <c r="E17" s="468">
        <v>544931076</v>
      </c>
      <c r="F17" s="465">
        <v>264227526</v>
      </c>
      <c r="G17" s="467"/>
      <c r="H17" s="468">
        <v>809158602</v>
      </c>
      <c r="I17" s="481"/>
    </row>
    <row r="18" spans="1:9" x14ac:dyDescent="0.2">
      <c r="A18" s="430" t="s">
        <v>234</v>
      </c>
      <c r="B18" s="465"/>
      <c r="C18" s="465"/>
      <c r="D18" s="467"/>
      <c r="E18" s="466"/>
      <c r="F18" s="465"/>
      <c r="G18" s="465"/>
      <c r="H18" s="466"/>
    </row>
    <row r="19" spans="1:9" x14ac:dyDescent="0.2">
      <c r="A19" s="430" t="s">
        <v>235</v>
      </c>
      <c r="B19" s="465"/>
      <c r="C19" s="465"/>
      <c r="D19" s="467"/>
      <c r="E19" s="466"/>
      <c r="F19" s="465"/>
      <c r="G19" s="465"/>
      <c r="H19" s="466"/>
    </row>
    <row r="20" spans="1:9" x14ac:dyDescent="0.2">
      <c r="A20" s="430" t="s">
        <v>252</v>
      </c>
      <c r="B20" s="465">
        <v>313789239.69</v>
      </c>
      <c r="C20" s="465">
        <v>6814394.0199999996</v>
      </c>
      <c r="D20" s="465">
        <v>125043092.98999999</v>
      </c>
      <c r="E20" s="466">
        <v>445646726.69999999</v>
      </c>
      <c r="F20" s="465">
        <v>61706211.659999996</v>
      </c>
      <c r="G20" s="465"/>
      <c r="H20" s="466">
        <v>507352938.36000001</v>
      </c>
    </row>
    <row r="21" spans="1:9" x14ac:dyDescent="0.2">
      <c r="A21" s="430" t="s">
        <v>253</v>
      </c>
      <c r="B21" s="465">
        <v>90282571.239999995</v>
      </c>
      <c r="C21" s="465">
        <v>944341.94</v>
      </c>
      <c r="D21" s="465">
        <v>24913108.870000001</v>
      </c>
      <c r="E21" s="466">
        <v>116140022.05</v>
      </c>
      <c r="F21" s="465">
        <v>22146071.010000002</v>
      </c>
      <c r="G21" s="465"/>
      <c r="H21" s="466">
        <v>138286093.06</v>
      </c>
    </row>
    <row r="22" spans="1:9" x14ac:dyDescent="0.2">
      <c r="A22" s="430" t="s">
        <v>265</v>
      </c>
      <c r="B22" s="465">
        <v>404071810.93000001</v>
      </c>
      <c r="C22" s="465">
        <v>7758735.96</v>
      </c>
      <c r="D22" s="465">
        <v>149956201.86000001</v>
      </c>
      <c r="E22" s="466">
        <v>561786748.75</v>
      </c>
      <c r="F22" s="465">
        <v>83852282.670000002</v>
      </c>
      <c r="G22" s="465"/>
      <c r="H22" s="466">
        <v>645639031.41999996</v>
      </c>
    </row>
    <row r="23" spans="1:9" x14ac:dyDescent="0.2">
      <c r="A23" s="430" t="s">
        <v>237</v>
      </c>
      <c r="B23" s="465"/>
      <c r="C23" s="465"/>
      <c r="D23" s="465"/>
      <c r="E23" s="466"/>
      <c r="F23" s="465"/>
      <c r="G23" s="465"/>
      <c r="H23" s="466"/>
    </row>
    <row r="24" spans="1:9" x14ac:dyDescent="0.2">
      <c r="A24" s="430" t="s">
        <v>255</v>
      </c>
      <c r="B24" s="465">
        <v>53468670.530000001</v>
      </c>
      <c r="C24" s="465">
        <v>961098.14</v>
      </c>
      <c r="D24" s="465">
        <v>23029192.539999999</v>
      </c>
      <c r="E24" s="466">
        <v>77458961.209999993</v>
      </c>
      <c r="F24" s="465">
        <v>10280849.640000001</v>
      </c>
      <c r="G24" s="465"/>
      <c r="H24" s="466">
        <v>87739810.849999994</v>
      </c>
    </row>
    <row r="25" spans="1:9" x14ac:dyDescent="0.2">
      <c r="A25" s="430" t="s">
        <v>256</v>
      </c>
      <c r="B25" s="465">
        <v>150764556</v>
      </c>
      <c r="C25" s="465">
        <v>1576974</v>
      </c>
      <c r="D25" s="465">
        <v>41544216</v>
      </c>
      <c r="E25" s="466">
        <v>193885746</v>
      </c>
      <c r="F25" s="465">
        <v>36982139</v>
      </c>
      <c r="G25" s="465"/>
      <c r="H25" s="466">
        <v>230867885</v>
      </c>
    </row>
    <row r="26" spans="1:9" x14ac:dyDescent="0.2">
      <c r="A26" s="430" t="s">
        <v>257</v>
      </c>
      <c r="B26" s="465">
        <v>48397421.479999997</v>
      </c>
      <c r="C26" s="465">
        <v>506229.61</v>
      </c>
      <c r="D26" s="465">
        <v>13355071.92</v>
      </c>
      <c r="E26" s="466">
        <v>62258723.009999998</v>
      </c>
      <c r="F26" s="465">
        <v>11871756.83</v>
      </c>
      <c r="G26" s="465"/>
      <c r="H26" s="466">
        <v>74130479.840000004</v>
      </c>
      <c r="I26" s="198"/>
    </row>
    <row r="27" spans="1:9" x14ac:dyDescent="0.2">
      <c r="A27" s="430" t="s">
        <v>238</v>
      </c>
      <c r="B27" s="465">
        <v>252630648</v>
      </c>
      <c r="C27" s="465">
        <v>3044302</v>
      </c>
      <c r="D27" s="465">
        <v>77928480</v>
      </c>
      <c r="E27" s="466">
        <v>333603430</v>
      </c>
      <c r="F27" s="465">
        <v>59134745</v>
      </c>
      <c r="G27" s="465"/>
      <c r="H27" s="466">
        <v>392738176</v>
      </c>
    </row>
    <row r="28" spans="1:9" ht="12.75" thickBot="1" x14ac:dyDescent="0.25">
      <c r="A28" s="430" t="s">
        <v>239</v>
      </c>
      <c r="B28" s="465">
        <v>656702459</v>
      </c>
      <c r="C28" s="465">
        <v>10803038</v>
      </c>
      <c r="D28" s="465">
        <v>227884682</v>
      </c>
      <c r="E28" s="466">
        <v>895390179</v>
      </c>
      <c r="F28" s="465">
        <v>142987028</v>
      </c>
      <c r="G28" s="465"/>
      <c r="H28" s="466">
        <v>1038377207</v>
      </c>
    </row>
    <row r="29" spans="1:9" ht="13.5" thickTop="1" thickBot="1" x14ac:dyDescent="0.25">
      <c r="A29" s="372" t="s">
        <v>240</v>
      </c>
      <c r="B29" s="471">
        <v>991944888</v>
      </c>
      <c r="C29" s="471">
        <v>40203497</v>
      </c>
      <c r="D29" s="471">
        <v>408172871</v>
      </c>
      <c r="E29" s="471">
        <v>1440321256</v>
      </c>
      <c r="F29" s="471">
        <v>407214554</v>
      </c>
      <c r="G29" s="471"/>
      <c r="H29" s="473">
        <v>1847535809</v>
      </c>
    </row>
    <row r="30" spans="1:9" ht="12.75" thickTop="1" x14ac:dyDescent="0.2">
      <c r="A30" s="447" t="s">
        <v>229</v>
      </c>
      <c r="B30" s="554">
        <v>187276677</v>
      </c>
      <c r="C30" s="554">
        <v>-27862759</v>
      </c>
      <c r="D30" s="554">
        <v>-82606310</v>
      </c>
      <c r="E30" s="554">
        <v>76807608</v>
      </c>
      <c r="F30" s="554">
        <v>-117807873</v>
      </c>
      <c r="G30" s="555"/>
      <c r="H30" s="554">
        <v>-41000265</v>
      </c>
    </row>
    <row r="31" spans="1:9" x14ac:dyDescent="0.2">
      <c r="A31" s="430" t="s">
        <v>241</v>
      </c>
      <c r="B31" s="465"/>
      <c r="C31" s="465"/>
      <c r="D31" s="465"/>
      <c r="E31" s="466"/>
      <c r="F31" s="465"/>
      <c r="G31" s="465"/>
      <c r="H31" s="466"/>
    </row>
    <row r="32" spans="1:9" x14ac:dyDescent="0.2">
      <c r="A32" s="430" t="s">
        <v>263</v>
      </c>
      <c r="B32" s="465">
        <v>10217524.27</v>
      </c>
      <c r="C32" s="465">
        <v>106873.65</v>
      </c>
      <c r="D32" s="465">
        <v>2819484.3</v>
      </c>
      <c r="E32" s="465">
        <v>13143882.220000001</v>
      </c>
      <c r="F32" s="465">
        <v>2506846.9</v>
      </c>
      <c r="G32" s="465"/>
      <c r="H32" s="465">
        <v>15650729.119999999</v>
      </c>
    </row>
    <row r="33" spans="1:8" x14ac:dyDescent="0.2">
      <c r="A33" s="446" t="s">
        <v>264</v>
      </c>
      <c r="B33" s="465">
        <v>1295197.57</v>
      </c>
      <c r="C33" s="465">
        <v>13547.55</v>
      </c>
      <c r="D33" s="465">
        <v>357404.51</v>
      </c>
      <c r="E33" s="465">
        <v>1666149.63</v>
      </c>
      <c r="F33" s="465">
        <v>317708.45</v>
      </c>
      <c r="G33" s="465"/>
      <c r="H33" s="465">
        <v>1983858.08</v>
      </c>
    </row>
    <row r="34" spans="1:8" x14ac:dyDescent="0.2">
      <c r="A34" s="446" t="s">
        <v>266</v>
      </c>
      <c r="B34" s="466">
        <v>8922326.6999999993</v>
      </c>
      <c r="C34" s="466">
        <v>93326.1</v>
      </c>
      <c r="D34" s="466">
        <v>2462079.79</v>
      </c>
      <c r="E34" s="466">
        <v>11477732.59</v>
      </c>
      <c r="F34" s="466">
        <v>2189138.4500000002</v>
      </c>
      <c r="G34" s="465"/>
      <c r="H34" s="466">
        <v>13666871.039999999</v>
      </c>
    </row>
    <row r="35" spans="1:8" x14ac:dyDescent="0.2">
      <c r="A35" s="430" t="s">
        <v>243</v>
      </c>
      <c r="B35" s="465"/>
      <c r="C35" s="465"/>
      <c r="D35" s="465"/>
      <c r="E35" s="466"/>
      <c r="F35" s="465"/>
      <c r="G35" s="465"/>
      <c r="H35" s="466"/>
    </row>
    <row r="36" spans="1:8" x14ac:dyDescent="0.2">
      <c r="A36" s="430" t="s">
        <v>260</v>
      </c>
      <c r="B36" s="465">
        <v>62553972.649999999</v>
      </c>
      <c r="C36" s="465">
        <v>654304.93000000005</v>
      </c>
      <c r="D36" s="465">
        <v>17261514.699999999</v>
      </c>
      <c r="E36" s="465">
        <v>80469792.280000001</v>
      </c>
      <c r="F36" s="465">
        <v>15344320.51</v>
      </c>
      <c r="G36" s="465"/>
      <c r="H36" s="465">
        <v>95814112.790000007</v>
      </c>
    </row>
    <row r="37" spans="1:8" x14ac:dyDescent="0.2">
      <c r="A37" s="430" t="s">
        <v>261</v>
      </c>
      <c r="B37" s="465">
        <v>45215777.579999998</v>
      </c>
      <c r="C37" s="465">
        <v>472950.1</v>
      </c>
      <c r="D37" s="465">
        <v>12477110.17</v>
      </c>
      <c r="E37" s="465">
        <v>58165837.850000001</v>
      </c>
      <c r="F37" s="465">
        <v>11091308.18</v>
      </c>
      <c r="G37" s="465"/>
      <c r="H37" s="465">
        <v>69257146.030000001</v>
      </c>
    </row>
    <row r="38" spans="1:8" x14ac:dyDescent="0.2">
      <c r="A38" s="435" t="s">
        <v>244</v>
      </c>
      <c r="B38" s="466">
        <v>17338195.07</v>
      </c>
      <c r="C38" s="466">
        <v>181354.83</v>
      </c>
      <c r="D38" s="466">
        <v>4784404.53</v>
      </c>
      <c r="E38" s="466">
        <v>22303954.43</v>
      </c>
      <c r="F38" s="466">
        <v>4253012.33</v>
      </c>
      <c r="G38" s="465"/>
      <c r="H38" s="466">
        <v>26556966.760000002</v>
      </c>
    </row>
    <row r="39" spans="1:8" ht="12.75" thickBot="1" x14ac:dyDescent="0.25">
      <c r="A39" s="430" t="s">
        <v>10</v>
      </c>
      <c r="B39" s="555">
        <v>63801649.979999997</v>
      </c>
      <c r="C39" s="555">
        <v>667355.47</v>
      </c>
      <c r="D39" s="555">
        <v>17605806.199999999</v>
      </c>
      <c r="E39" s="554">
        <v>82074811.650000006</v>
      </c>
      <c r="F39" s="555">
        <v>15650372.460000001</v>
      </c>
      <c r="G39" s="555"/>
      <c r="H39" s="554">
        <v>97725184.109999999</v>
      </c>
    </row>
    <row r="40" spans="1:8" ht="13.5" thickTop="1" thickBot="1" x14ac:dyDescent="0.25">
      <c r="A40" s="372" t="s">
        <v>11</v>
      </c>
      <c r="B40" s="471">
        <v>277338848</v>
      </c>
      <c r="C40" s="471">
        <v>-26920723</v>
      </c>
      <c r="D40" s="471">
        <v>-57754019</v>
      </c>
      <c r="E40" s="471">
        <v>192664107</v>
      </c>
      <c r="F40" s="471">
        <v>-96715349</v>
      </c>
      <c r="G40" s="471"/>
      <c r="H40" s="473">
        <v>96948757</v>
      </c>
    </row>
    <row r="41" spans="1:8" ht="12.75" thickTop="1" x14ac:dyDescent="0.2">
      <c r="E41" s="455"/>
      <c r="H41" s="455"/>
    </row>
  </sheetData>
  <mergeCells count="3">
    <mergeCell ref="G2:H2"/>
    <mergeCell ref="B4:E4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86</vt:i4>
      </vt:variant>
    </vt:vector>
  </HeadingPairs>
  <TitlesOfParts>
    <vt:vector size="86" baseType="lpstr">
      <vt:lpstr>Carátula</vt:lpstr>
      <vt:lpstr>Nota</vt:lpstr>
      <vt:lpstr>A-OSE-ACT</vt:lpstr>
      <vt:lpstr>B-OSE-ACT</vt:lpstr>
      <vt:lpstr>C-OSE-ACT</vt:lpstr>
      <vt:lpstr>A-MDEO-600</vt:lpstr>
      <vt:lpstr>B-MDEO-600</vt:lpstr>
      <vt:lpstr>C-MDEO-600</vt:lpstr>
      <vt:lpstr>A-400-AG-CENTRO</vt:lpstr>
      <vt:lpstr>B-400-AG-CENTRO</vt:lpstr>
      <vt:lpstr>C-400-AG-CENTRO</vt:lpstr>
      <vt:lpstr>A-CAN-401</vt:lpstr>
      <vt:lpstr>B-CAN-401</vt:lpstr>
      <vt:lpstr>C-CAN-401</vt:lpstr>
      <vt:lpstr>A-LP-402</vt:lpstr>
      <vt:lpstr>B-LP-402</vt:lpstr>
      <vt:lpstr>C-LP-402</vt:lpstr>
      <vt:lpstr>A-SAT-403</vt:lpstr>
      <vt:lpstr>B-SAT-403</vt:lpstr>
      <vt:lpstr>C-SAT-403</vt:lpstr>
      <vt:lpstr>A-CC-404</vt:lpstr>
      <vt:lpstr>B-CC-404</vt:lpstr>
      <vt:lpstr>C-CC-404</vt:lpstr>
      <vt:lpstr>A-FDA-405</vt:lpstr>
      <vt:lpstr>B-FDA-405</vt:lpstr>
      <vt:lpstr>C-FDA-405</vt:lpstr>
      <vt:lpstr>A-DUR-406</vt:lpstr>
      <vt:lpstr>B-DUR-406</vt:lpstr>
      <vt:lpstr>C-DUR-406</vt:lpstr>
      <vt:lpstr>A-300-AG-LITORAL SUR</vt:lpstr>
      <vt:lpstr>B-300-AG-LITORAL SUR</vt:lpstr>
      <vt:lpstr>C-300-AG-LITORAL SUR</vt:lpstr>
      <vt:lpstr>A-SJ-301</vt:lpstr>
      <vt:lpstr>B-SJ-301</vt:lpstr>
      <vt:lpstr>C-SJ-301</vt:lpstr>
      <vt:lpstr>A-COL-302</vt:lpstr>
      <vt:lpstr>B-COL-302</vt:lpstr>
      <vt:lpstr>C-COL-302</vt:lpstr>
      <vt:lpstr>A-FLO-303</vt:lpstr>
      <vt:lpstr>B-FLO-303</vt:lpstr>
      <vt:lpstr>C-FLO-303</vt:lpstr>
      <vt:lpstr>A-SOR-304</vt:lpstr>
      <vt:lpstr>B-SOR-304</vt:lpstr>
      <vt:lpstr>C-SOR-304</vt:lpstr>
      <vt:lpstr>A-100-AG-LITORAL NORTE</vt:lpstr>
      <vt:lpstr>B-100-AG-LITORAL NORTE</vt:lpstr>
      <vt:lpstr>C-100-AG-LITORAL NORTE</vt:lpstr>
      <vt:lpstr>A-PAY-101</vt:lpstr>
      <vt:lpstr>B-PAY-101</vt:lpstr>
      <vt:lpstr>C-PAY-101</vt:lpstr>
      <vt:lpstr>A-RN-102</vt:lpstr>
      <vt:lpstr>B-RN-102</vt:lpstr>
      <vt:lpstr>C-RN-102</vt:lpstr>
      <vt:lpstr>A-SAL-103</vt:lpstr>
      <vt:lpstr>B-SAL-103</vt:lpstr>
      <vt:lpstr>C-SAL-103</vt:lpstr>
      <vt:lpstr>A-ART-104</vt:lpstr>
      <vt:lpstr>B-ART-104</vt:lpstr>
      <vt:lpstr>C-ART-104</vt:lpstr>
      <vt:lpstr>A-200-AG-NORESTE</vt:lpstr>
      <vt:lpstr>B-200-AG-NORESTE</vt:lpstr>
      <vt:lpstr>C-200-AG-NORESTE</vt:lpstr>
      <vt:lpstr>A-RIV-201</vt:lpstr>
      <vt:lpstr>B-RIV-201</vt:lpstr>
      <vt:lpstr>C-RIV-201</vt:lpstr>
      <vt:lpstr>A-TAC-202</vt:lpstr>
      <vt:lpstr>B-TAC-202</vt:lpstr>
      <vt:lpstr>C-TAC-202</vt:lpstr>
      <vt:lpstr>A-CL-204</vt:lpstr>
      <vt:lpstr>B-CL-204</vt:lpstr>
      <vt:lpstr>C-CL-204</vt:lpstr>
      <vt:lpstr>A-500-AG-SURESTE</vt:lpstr>
      <vt:lpstr>B-500-AG-SURESTE</vt:lpstr>
      <vt:lpstr>C-500-AG-SURESTE</vt:lpstr>
      <vt:lpstr>A-ROC-502</vt:lpstr>
      <vt:lpstr>B-ROC-502</vt:lpstr>
      <vt:lpstr>C-ROC-502</vt:lpstr>
      <vt:lpstr>A-TT-203</vt:lpstr>
      <vt:lpstr>B-TT-203</vt:lpstr>
      <vt:lpstr>C-TT-203</vt:lpstr>
      <vt:lpstr>A-LAV-503</vt:lpstr>
      <vt:lpstr>B-LAV-503</vt:lpstr>
      <vt:lpstr>C-LAV-503</vt:lpstr>
      <vt:lpstr>A-UGD-501</vt:lpstr>
      <vt:lpstr>B-UGD-501</vt:lpstr>
      <vt:lpstr>C-UGD-501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García</dc:creator>
  <cp:lastModifiedBy>Adriana Carzoglio</cp:lastModifiedBy>
  <cp:lastPrinted>2017-09-25T14:59:45Z</cp:lastPrinted>
  <dcterms:created xsi:type="dcterms:W3CDTF">2016-06-24T15:43:42Z</dcterms:created>
  <dcterms:modified xsi:type="dcterms:W3CDTF">2017-10-06T17:07:15Z</dcterms:modified>
</cp:coreProperties>
</file>